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смета'!$B$19</definedName>
    <definedName name="Ind" localSheetId="0">'Локальная смета'!$D$11</definedName>
    <definedName name="Obj" localSheetId="0">'Локальная смета'!#REF!</definedName>
    <definedName name="Obosn" localSheetId="0">'Локальная смета'!$B$17</definedName>
    <definedName name="SmPr" localSheetId="0">'Локальная смета'!$B$18</definedName>
    <definedName name="_xlnm.Print_Titles" localSheetId="0">'Локальная смета'!$27:$27</definedName>
  </definedNames>
  <calcPr calcId="145621"/>
</workbook>
</file>

<file path=xl/calcChain.xml><?xml version="1.0" encoding="utf-8"?>
<calcChain xmlns="http://schemas.openxmlformats.org/spreadsheetml/2006/main">
  <c r="I64" i="1" l="1"/>
  <c r="I65" i="1" s="1"/>
  <c r="I66" i="1" l="1"/>
  <c r="I67" i="1" l="1"/>
  <c r="I68" i="1" s="1"/>
  <c r="I69" i="1" l="1"/>
  <c r="I70" i="1" s="1"/>
</calcChain>
</file>

<file path=xl/sharedStrings.xml><?xml version="1.0" encoding="utf-8"?>
<sst xmlns="http://schemas.openxmlformats.org/spreadsheetml/2006/main" count="145" uniqueCount="124">
  <si>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</si>
  <si>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</si>
  <si>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</si>
  <si>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</si>
  <si>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</si>
  <si>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</si>
  <si>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</si>
  <si>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</si>
  <si>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</si>
  <si>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</si>
  <si>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</si>
  <si>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</si>
  <si>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</si>
  <si>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</si>
  <si>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</si>
  <si>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</si>
  <si>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</si>
  <si>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</si>
  <si>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</si>
  <si>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</si>
  <si>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</si>
  <si>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</si>
  <si>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</si>
  <si>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</si>
  <si>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</si>
  <si>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</si>
  <si>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t xml:space="preserve">                                       Устройство существующего проезда</t>
  </si>
  <si>
    <r>
      <t>ТЕРр68-14-2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</si>
  <si>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бортовых камней: на щебеночном основании
(100 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(8940,27 руб.): 88%=104%*0.85 от ФОТ (10159,4 руб.)
СП (4876,51 руб.): 48%=60%*0.8 от ФОТ (10159,4 руб.)</t>
    </r>
  </si>
  <si>
    <r>
      <t>0,79</t>
    </r>
    <r>
      <rPr>
        <i/>
        <sz val="7"/>
        <rFont val="Arial"/>
        <family val="2"/>
        <charset val="204"/>
      </rPr>
      <t xml:space="preserve">
79 / 100</t>
    </r>
  </si>
  <si>
    <t>1008,65
525,77</t>
  </si>
  <si>
    <t>482,88
77,31</t>
  </si>
  <si>
    <t>381,47
61,07</t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</si>
  <si>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</si>
  <si>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(3-й уровень)
НР 0%=0%*0.85 от ФОТ
СП 0%=0%*0.8 от ФОТ</t>
    </r>
  </si>
  <si>
    <r>
      <t>10,981</t>
    </r>
    <r>
      <rPr>
        <i/>
        <sz val="7"/>
        <rFont val="Arial"/>
        <family val="2"/>
        <charset val="204"/>
      </rPr>
      <t xml:space="preserve">
79*0,043+0,04*79*2,4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</si>
  <si>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</si>
  <si>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
НР 0%=0%*0.85 от ФОТ
СП 0%=0%*0.8 от ФОТ</t>
    </r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</si>
  <si>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</si>
  <si>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(2555,18 руб.): 121%=142%*0.85 от ФОТ (2111,72 руб.)
СП (1372,62 руб.): 65%=95%*0,85 * 0.8 от ФОТ (2111,72 руб.)</t>
    </r>
  </si>
  <si>
    <r>
      <t>0,165</t>
    </r>
    <r>
      <rPr>
        <i/>
        <sz val="7"/>
        <rFont val="Arial"/>
        <family val="2"/>
        <charset val="204"/>
      </rPr>
      <t xml:space="preserve">
(330*0,05) / 100</t>
    </r>
  </si>
  <si>
    <t>4617,09
121,95</t>
  </si>
  <si>
    <t>4465,64
478,22</t>
  </si>
  <si>
    <t>736,83
78,91</t>
  </si>
  <si>
    <t>Прайс "СГМК"</t>
  </si>
  <si>
    <r>
      <t>Щебень из доменного шлака фр. 0-10мм  (376,04*1,02*1,103)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</si>
  <si>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20,79</t>
    </r>
    <r>
      <rPr>
        <i/>
        <sz val="7"/>
        <rFont val="Arial"/>
        <family val="2"/>
        <charset val="204"/>
      </rPr>
      <t xml:space="preserve">
16,5*1,26</t>
    </r>
  </si>
  <si>
    <r>
      <t>66,94</t>
    </r>
    <r>
      <rPr>
        <i/>
        <sz val="6"/>
        <rFont val="Arial"/>
        <family val="2"/>
        <charset val="204"/>
      </rPr>
      <t xml:space="preserve">
376,04*1,02*1,103/6,32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</si>
  <si>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</si>
  <si>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 (375*0,0005)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(36,64 руб.): 121%=142%*0.85 от ФОТ (30,28 руб.)
СП (19,68 руб.): 65%=95%*0,85 * 0.8 от ФОТ (30,28 руб.)</t>
    </r>
  </si>
  <si>
    <r>
      <t>0,165</t>
    </r>
    <r>
      <rPr>
        <i/>
        <sz val="7"/>
        <rFont val="Arial"/>
        <family val="2"/>
        <charset val="204"/>
      </rPr>
      <t xml:space="preserve">
330*0,0005</t>
    </r>
  </si>
  <si>
    <t>49,08
8,59</t>
  </si>
  <si>
    <t>8,1
1,42</t>
  </si>
  <si>
    <r>
      <t>ТЕР27-06-020-01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</si>
  <si>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(6455,41 руб.): 121%=142%*0.85 от ФОТ (5335,05 руб.)
СП (3467,78 руб.): 65%=95%*0,85 * 0.8 от ФОТ (5335,05 руб.)</t>
    </r>
  </si>
  <si>
    <r>
      <t>0,33</t>
    </r>
    <r>
      <rPr>
        <i/>
        <sz val="7"/>
        <rFont val="Arial"/>
        <family val="2"/>
        <charset val="204"/>
      </rPr>
      <t xml:space="preserve">
330 / 1000</t>
    </r>
  </si>
  <si>
    <t>3437,9
442,75</t>
  </si>
  <si>
    <t>2769,94
315,39</t>
  </si>
  <si>
    <t>914,08
104,08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</si>
  <si>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</si>
  <si>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</si>
  <si>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</si>
  <si>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4 424,18 = 4 554,61 - 0,001 x 10 557,18 - 0,17 x 705,14
ИНДЕКС К ПОЗИЦИИ(справочно):
1 Март 2017 год ОЗП=21,324; ЭМ=6,152; ЗПМ=21,324; МАТ=6,32
НР (15980,75 руб.): 121%=142%*0.85 от ФОТ (13207,23 руб.)
СП (8584,7 руб.): 65%=95%*0,85 * 0.8 от ФОТ (13207,23 руб.)</t>
    </r>
  </si>
  <si>
    <t>4424,18
772,97</t>
  </si>
  <si>
    <t>104,2
11,02</t>
  </si>
  <si>
    <t>82,32
8,71</t>
  </si>
  <si>
    <t>Прайс "Авангард"</t>
  </si>
  <si>
    <r>
      <t>Поребрики  П-1У (длина 4,1м объем бетона на 1 м-0,0525 (10395/1,18/6,32*1,02*1,103)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</si>
  <si>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4,1475</t>
    </r>
    <r>
      <rPr>
        <i/>
        <sz val="7"/>
        <rFont val="Arial"/>
        <family val="2"/>
        <charset val="204"/>
      </rPr>
      <t xml:space="preserve">
79*0,0525</t>
    </r>
  </si>
  <si>
    <r>
      <t>1568,2</t>
    </r>
    <r>
      <rPr>
        <i/>
        <sz val="6"/>
        <rFont val="Arial"/>
        <family val="2"/>
        <charset val="204"/>
      </rPr>
      <t xml:space="preserve">
10395/1,18/6,32*1,02*1,103</t>
    </r>
  </si>
  <si>
    <t>Итого прямые затраты по смете в ценах 2001г.</t>
  </si>
  <si>
    <t>2122,80
254,19</t>
  </si>
  <si>
    <t>Итого прямые затраты по смете с учетом индексов, в текущих ценах</t>
  </si>
  <si>
    <t>13059,46
5420,35</t>
  </si>
  <si>
    <t>Накладные расходы</t>
  </si>
  <si>
    <t xml:space="preserve">  В том числе, справочно:</t>
  </si>
  <si>
    <t xml:space="preserve">  88% =  104%*0.85 ФОТ (от 10159,4)  (Поз. 1)</t>
  </si>
  <si>
    <t xml:space="preserve">  121% =  142%*0.85 ФОТ (от 20684,28)  (Поз. 4, 6-7, 9)</t>
  </si>
  <si>
    <t>Сметная прибыль</t>
  </si>
  <si>
    <t xml:space="preserve">  48% =  60%*0.8 ФОТ (от 10159,4)  (Поз. 1)</t>
  </si>
  <si>
    <t xml:space="preserve">  65% =  95%*0,85 * 0.8 ФОТ (от 20684,28)  (Поз. 4, 6-7, 9)</t>
  </si>
  <si>
    <t>Итоги по смете:</t>
  </si>
  <si>
    <t xml:space="preserve">  Итого Поз. 2 "погрузка СМР=11,341"</t>
  </si>
  <si>
    <t xml:space="preserve">  Итого Поз. 3 "перевозка СМР=10,144"</t>
  </si>
  <si>
    <t xml:space="preserve">  Итого Поз. 1, 4-10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</si>
  <si>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</si>
  <si>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</si>
  <si>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</si>
  <si>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</si>
  <si>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</si>
  <si>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</si>
  <si>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</si>
  <si>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</si>
  <si>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</si>
  <si>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</si>
  <si>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НДС 18%</t>
  </si>
  <si>
    <t xml:space="preserve">  ВСЕГО по смете</t>
  </si>
  <si>
    <t>тыс. руб.</t>
  </si>
  <si>
    <t>___________________________30,844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</si>
  <si>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</si>
  <si>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</si>
  <si>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</si>
  <si>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</si>
  <si>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</si>
  <si>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</si>
  <si>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</si>
  <si>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</si>
  <si>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</si>
  <si>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</si>
  <si>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</si>
  <si>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</si>
  <si>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_______________________________________________________________________________________________116,43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</si>
  <si>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</si>
  <si>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</si>
  <si>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</si>
  <si>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</si>
  <si>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>Погрузка</t>
  </si>
  <si>
    <t>Перевозка</t>
  </si>
  <si>
    <t>Всего по смете с НР и СП</t>
  </si>
  <si>
    <t>___________________________381,677</t>
  </si>
  <si>
    <t>благоустройство дворовой территории ул. Покрышкина,д. №  23  .(минимальный перечень)</t>
  </si>
  <si>
    <t>Ген. Директор ООО "Инком-С"</t>
  </si>
  <si>
    <t xml:space="preserve">Старков С. В. 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</si>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</sst>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59"/>
  <sheetViews>
    <sheetView showGridLines="0" tabSelected="1" zoomScaleNormal="100" zoomScaleSheetLayoutView="75" workbookViewId="0">
      <selection activeCell="P17" sqref="P17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D1" s="58"/>
      <c r="K1" s="75" t="s">
        <v>8</v>
      </c>
      <c r="L1" s="76"/>
      <c r="M1" s="76"/>
      <c r="N1" s="77"/>
    </row>
    <row r="2" spans="1:17" outlineLevel="1" x14ac:dyDescent="0.2">
      <c r="A2" s="8"/>
      <c r="D2" s="58"/>
      <c r="K2" s="78"/>
      <c r="L2" s="76"/>
      <c r="M2" s="76"/>
      <c r="N2" s="77"/>
    </row>
    <row r="3" spans="1:17" outlineLevel="1" x14ac:dyDescent="0.2">
      <c r="A3" s="8"/>
      <c r="D3" s="58"/>
      <c r="K3" s="9" t="s">
        <v>121</v>
      </c>
      <c r="L3" s="33"/>
      <c r="M3" s="33"/>
      <c r="N3" s="33"/>
    </row>
    <row r="4" spans="1:17" outlineLevel="1" x14ac:dyDescent="0.2">
      <c r="A4" s="8" t="s">
        <v>23</v>
      </c>
      <c r="D4" s="58"/>
      <c r="K4" s="79" t="s">
        <v>122</v>
      </c>
      <c r="L4" s="79"/>
      <c r="M4" s="79"/>
      <c r="N4" s="9"/>
    </row>
    <row r="5" spans="1:17" outlineLevel="1" x14ac:dyDescent="0.2">
      <c r="A5" s="9" t="s">
        <v>114</v>
      </c>
      <c r="D5" s="58"/>
      <c r="K5" s="78" t="s">
        <v>23</v>
      </c>
      <c r="L5" s="76"/>
      <c r="M5" s="76"/>
      <c r="N5" s="7"/>
    </row>
    <row r="6" spans="1:17" x14ac:dyDescent="0.2">
      <c r="A6" s="9"/>
      <c r="D6" s="58"/>
      <c r="K6" s="79" t="s">
        <v>115</v>
      </c>
      <c r="L6" s="76"/>
      <c r="M6" s="76"/>
      <c r="N6" s="7"/>
      <c r="O6" s="7"/>
      <c r="P6" s="7"/>
      <c r="Q6" s="7"/>
    </row>
    <row r="7" spans="1:17" x14ac:dyDescent="0.2">
      <c r="A7" s="9"/>
      <c r="D7" s="58"/>
      <c r="K7" s="79"/>
      <c r="L7" s="76"/>
      <c r="M7" s="76"/>
      <c r="N7" s="7"/>
      <c r="O7" s="7"/>
      <c r="P7" s="7"/>
      <c r="Q7" s="7"/>
    </row>
    <row r="8" spans="1:17" ht="14.25" x14ac:dyDescent="0.2">
      <c r="A8" s="58"/>
      <c r="C8" s="6"/>
      <c r="D8" s="10" t="s">
        <v>123</v>
      </c>
      <c r="E8" s="6"/>
      <c r="F8" s="11"/>
      <c r="G8" s="11"/>
      <c r="H8" s="11"/>
      <c r="I8" s="11"/>
      <c r="J8" s="11"/>
      <c r="K8" s="7"/>
      <c r="L8" s="7"/>
      <c r="M8" s="7"/>
      <c r="N8" s="7"/>
      <c r="O8" s="7"/>
      <c r="P8" s="7"/>
      <c r="Q8" s="7"/>
    </row>
    <row r="9" spans="1:17" x14ac:dyDescent="0.2">
      <c r="A9" s="58"/>
      <c r="B9" s="12"/>
      <c r="C9" s="13"/>
      <c r="D9" s="14" t="s">
        <v>0</v>
      </c>
      <c r="E9" s="15"/>
      <c r="F9" s="16"/>
      <c r="G9" s="16"/>
      <c r="H9" s="17"/>
      <c r="K9" s="76"/>
      <c r="L9" s="76"/>
      <c r="M9" s="76"/>
      <c r="N9" s="7"/>
      <c r="O9" s="7"/>
      <c r="P9" s="7"/>
      <c r="Q9" s="7"/>
    </row>
    <row r="10" spans="1:17" x14ac:dyDescent="0.2">
      <c r="A10" s="4"/>
      <c r="B10" s="18"/>
      <c r="C10" s="6"/>
      <c r="D10" s="6"/>
      <c r="E10" s="6"/>
      <c r="P10" s="7"/>
      <c r="Q10" s="7"/>
    </row>
    <row r="11" spans="1:17" ht="15.75" x14ac:dyDescent="0.2">
      <c r="A11" s="4"/>
      <c r="B11" s="18"/>
      <c r="C11" s="6"/>
      <c r="D11" s="19" t="s">
        <v>1</v>
      </c>
      <c r="F11" s="20"/>
      <c r="G11" s="20"/>
      <c r="H11" s="20"/>
      <c r="P11" s="7"/>
      <c r="Q11" s="7"/>
    </row>
    <row r="12" spans="1:17" x14ac:dyDescent="0.2">
      <c r="A12" s="4"/>
      <c r="B12" s="18"/>
      <c r="C12" s="6"/>
      <c r="D12" s="21" t="s">
        <v>2</v>
      </c>
      <c r="F12" s="22"/>
      <c r="G12" s="22"/>
      <c r="H12" s="22"/>
      <c r="P12" s="7"/>
      <c r="Q12" s="7"/>
    </row>
    <row r="13" spans="1:17" x14ac:dyDescent="0.2">
      <c r="A13" s="23"/>
      <c r="B13" s="24"/>
      <c r="C13" s="25"/>
      <c r="D13" s="25"/>
      <c r="E13" s="25"/>
      <c r="F13" s="25"/>
      <c r="G13" s="25"/>
      <c r="H13" s="25"/>
      <c r="I13" s="25"/>
      <c r="J13" s="25"/>
      <c r="P13" s="7"/>
      <c r="Q13" s="7"/>
    </row>
    <row r="14" spans="1:17" x14ac:dyDescent="0.2">
      <c r="A14" s="26" t="s">
        <v>3</v>
      </c>
      <c r="B14" s="27" t="s">
        <v>120</v>
      </c>
      <c r="C14" s="25"/>
      <c r="D14" s="21"/>
      <c r="E14" s="28"/>
      <c r="F14" s="25"/>
      <c r="G14" s="25"/>
      <c r="H14" s="25"/>
      <c r="I14" s="25"/>
      <c r="J14" s="28"/>
      <c r="O14" s="7"/>
      <c r="P14" s="7"/>
      <c r="Q14" s="7"/>
    </row>
    <row r="15" spans="1:17" x14ac:dyDescent="0.2">
      <c r="A15" s="23"/>
      <c r="B15" s="29"/>
      <c r="C15" s="30"/>
      <c r="D15" s="14" t="s">
        <v>4</v>
      </c>
      <c r="E15" s="26"/>
      <c r="F15" s="14"/>
      <c r="G15" s="14"/>
      <c r="H15" s="14"/>
      <c r="I15" s="30"/>
      <c r="J15" s="31"/>
      <c r="P15" s="7"/>
      <c r="Q15" s="7"/>
    </row>
    <row r="16" spans="1:17" x14ac:dyDescent="0.2">
      <c r="A16" s="7"/>
      <c r="B16" s="32"/>
      <c r="C16" s="25"/>
      <c r="D16" s="25"/>
      <c r="E16" s="25"/>
      <c r="F16" s="25"/>
      <c r="G16" s="25"/>
      <c r="H16" s="25"/>
      <c r="I16" s="25"/>
      <c r="J16" s="25"/>
      <c r="O16" s="7"/>
      <c r="P16" s="7"/>
      <c r="Q16" s="7"/>
    </row>
    <row r="17" spans="1:19" ht="14.25" x14ac:dyDescent="0.2">
      <c r="B17" s="34" t="s">
        <v>24</v>
      </c>
      <c r="C17" s="35"/>
      <c r="D17" s="31"/>
      <c r="E17" s="31"/>
      <c r="F17" s="36"/>
      <c r="G17" s="36"/>
      <c r="H17" s="36"/>
      <c r="I17" s="34"/>
      <c r="J17" s="25"/>
      <c r="K17" s="37"/>
      <c r="P17" s="38"/>
      <c r="Q17" s="7"/>
    </row>
    <row r="18" spans="1:19" x14ac:dyDescent="0.2">
      <c r="A18" s="21"/>
      <c r="B18" s="34" t="s">
        <v>113</v>
      </c>
      <c r="C18" s="35"/>
      <c r="D18" s="68" t="s">
        <v>119</v>
      </c>
      <c r="E18" s="69"/>
      <c r="F18" s="47" t="s">
        <v>97</v>
      </c>
      <c r="G18" s="36"/>
      <c r="H18" s="25"/>
      <c r="I18" s="34"/>
      <c r="J18" s="25"/>
      <c r="K18" s="25"/>
      <c r="L18" s="25"/>
      <c r="M18" s="25"/>
      <c r="N18" s="25"/>
      <c r="O18" s="25"/>
      <c r="P18" s="7"/>
      <c r="Q18" s="7"/>
    </row>
    <row r="19" spans="1:19" x14ac:dyDescent="0.2">
      <c r="A19" s="21"/>
      <c r="B19" s="34" t="s">
        <v>109</v>
      </c>
      <c r="C19" s="35"/>
      <c r="D19" s="70" t="s">
        <v>98</v>
      </c>
      <c r="E19" s="69"/>
      <c r="F19" s="36" t="s">
        <v>97</v>
      </c>
      <c r="G19" s="36"/>
      <c r="H19" s="25"/>
      <c r="I19" s="34"/>
      <c r="J19" s="25"/>
      <c r="K19" s="25"/>
      <c r="L19" s="25"/>
      <c r="M19" s="25"/>
      <c r="N19" s="25"/>
      <c r="O19" s="25"/>
      <c r="P19" s="7"/>
      <c r="Q19" s="7"/>
    </row>
    <row r="20" spans="1:19" outlineLevel="1" x14ac:dyDescent="0.2">
      <c r="A20" s="21"/>
      <c r="B20" s="34" t="s">
        <v>110</v>
      </c>
      <c r="C20" s="35"/>
      <c r="D20" s="70" t="s">
        <v>111</v>
      </c>
      <c r="E20" s="69"/>
      <c r="F20" s="36" t="s">
        <v>112</v>
      </c>
      <c r="G20" s="36"/>
      <c r="H20" s="25"/>
      <c r="I20" s="34"/>
      <c r="J20" s="25"/>
      <c r="K20" s="25"/>
      <c r="L20" s="25"/>
      <c r="M20" s="25"/>
      <c r="N20" s="25"/>
      <c r="O20" s="25"/>
      <c r="P20" s="7"/>
      <c r="Q20" s="7"/>
    </row>
    <row r="21" spans="1:19" x14ac:dyDescent="0.2">
      <c r="B21" s="48" t="s">
        <v>99</v>
      </c>
      <c r="C21" s="39"/>
      <c r="D21" s="25"/>
      <c r="E21" s="25"/>
      <c r="F21" s="25"/>
      <c r="G21" s="25"/>
      <c r="H21" s="25"/>
      <c r="I21" s="25"/>
      <c r="J21" s="25"/>
      <c r="P21" s="7"/>
      <c r="Q21" s="7"/>
    </row>
    <row r="22" spans="1:19" x14ac:dyDescent="0.2">
      <c r="A22" s="21"/>
      <c r="B22" s="40"/>
      <c r="C22" s="23"/>
      <c r="D22" s="21"/>
      <c r="E22" s="25"/>
      <c r="F22" s="25"/>
      <c r="G22" s="25"/>
      <c r="H22" s="25"/>
      <c r="I22" s="25"/>
      <c r="J22" s="25"/>
      <c r="Q22" s="7"/>
    </row>
    <row r="23" spans="1:19" x14ac:dyDescent="0.2">
      <c r="E23" s="6"/>
    </row>
    <row r="24" spans="1:19" s="43" customFormat="1" ht="22.5" customHeight="1" x14ac:dyDescent="0.2">
      <c r="A24" s="59" t="s">
        <v>5</v>
      </c>
      <c r="B24" s="61" t="s">
        <v>9</v>
      </c>
      <c r="C24" s="59" t="s">
        <v>10</v>
      </c>
      <c r="D24" s="59" t="s">
        <v>11</v>
      </c>
      <c r="E24" s="59" t="s">
        <v>18</v>
      </c>
      <c r="F24" s="59"/>
      <c r="G24" s="59"/>
      <c r="H24" s="59" t="s">
        <v>19</v>
      </c>
      <c r="I24" s="59"/>
      <c r="J24" s="59"/>
      <c r="K24" s="59"/>
      <c r="L24" s="59"/>
      <c r="M24" s="59" t="s">
        <v>16</v>
      </c>
      <c r="N24" s="59"/>
      <c r="O24" s="60" t="s">
        <v>21</v>
      </c>
      <c r="P24" s="42"/>
      <c r="Q24" s="42"/>
      <c r="R24" s="42"/>
      <c r="S24" s="42"/>
    </row>
    <row r="25" spans="1:19" s="43" customFormat="1" ht="36" x14ac:dyDescent="0.2">
      <c r="A25" s="59"/>
      <c r="B25" s="61"/>
      <c r="C25" s="59"/>
      <c r="D25" s="59"/>
      <c r="E25" s="41" t="s">
        <v>12</v>
      </c>
      <c r="F25" s="41" t="s">
        <v>13</v>
      </c>
      <c r="G25" s="59" t="s">
        <v>20</v>
      </c>
      <c r="H25" s="59" t="s">
        <v>22</v>
      </c>
      <c r="I25" s="59" t="s">
        <v>6</v>
      </c>
      <c r="J25" s="59" t="s">
        <v>15</v>
      </c>
      <c r="K25" s="41" t="s">
        <v>13</v>
      </c>
      <c r="L25" s="59" t="s">
        <v>20</v>
      </c>
      <c r="M25" s="59"/>
      <c r="N25" s="59"/>
      <c r="O25" s="60"/>
      <c r="P25" s="42"/>
      <c r="Q25" s="42"/>
      <c r="R25" s="42"/>
      <c r="S25" s="42"/>
    </row>
    <row r="26" spans="1:19" s="43" customFormat="1" ht="38.25" customHeight="1" x14ac:dyDescent="0.2">
      <c r="A26" s="59"/>
      <c r="B26" s="61"/>
      <c r="C26" s="59"/>
      <c r="D26" s="59"/>
      <c r="E26" s="41" t="s">
        <v>15</v>
      </c>
      <c r="F26" s="41" t="s">
        <v>14</v>
      </c>
      <c r="G26" s="59"/>
      <c r="H26" s="59"/>
      <c r="I26" s="59"/>
      <c r="J26" s="59"/>
      <c r="K26" s="41" t="s">
        <v>14</v>
      </c>
      <c r="L26" s="59"/>
      <c r="M26" s="41" t="s">
        <v>17</v>
      </c>
      <c r="N26" s="41" t="s">
        <v>12</v>
      </c>
      <c r="O26" s="60"/>
      <c r="P26" s="42"/>
      <c r="Q26" s="42"/>
      <c r="R26" s="42"/>
      <c r="S26" s="42"/>
    </row>
    <row r="27" spans="1:19" x14ac:dyDescent="0.2">
      <c r="A27" s="44">
        <v>1</v>
      </c>
      <c r="B27" s="45">
        <v>2</v>
      </c>
      <c r="C27" s="41">
        <v>3</v>
      </c>
      <c r="D27" s="41">
        <v>4</v>
      </c>
      <c r="E27" s="41">
        <v>5</v>
      </c>
      <c r="F27" s="44">
        <v>6</v>
      </c>
      <c r="G27" s="44">
        <v>7</v>
      </c>
      <c r="H27" s="44">
        <v>8</v>
      </c>
      <c r="I27" s="44">
        <v>9</v>
      </c>
      <c r="J27" s="44">
        <v>10</v>
      </c>
      <c r="K27" s="44">
        <v>11</v>
      </c>
      <c r="L27" s="44">
        <v>12</v>
      </c>
      <c r="M27" s="44">
        <v>13</v>
      </c>
      <c r="N27" s="44">
        <v>14</v>
      </c>
      <c r="O27" s="44">
        <v>15</v>
      </c>
      <c r="P27" s="7"/>
      <c r="Q27" s="7"/>
    </row>
    <row r="28" spans="1:19" ht="19.149999999999999" customHeight="1" x14ac:dyDescent="0.2">
      <c r="A28" s="64" t="s">
        <v>25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9" ht="19.149999999999999" customHeight="1" x14ac:dyDescent="0.2">
      <c r="A29" s="62" t="s">
        <v>26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19" ht="104.25" x14ac:dyDescent="0.2">
      <c r="A30" s="49">
        <v>1</v>
      </c>
      <c r="B30" s="50" t="s">
        <v>27</v>
      </c>
      <c r="C30" s="51" t="s">
        <v>28</v>
      </c>
      <c r="D30" s="52" t="s">
        <v>29</v>
      </c>
      <c r="E30" s="53" t="s">
        <v>30</v>
      </c>
      <c r="F30" s="53" t="s">
        <v>31</v>
      </c>
      <c r="G30" s="53"/>
      <c r="H30" s="53"/>
      <c r="I30" s="54">
        <v>796.83</v>
      </c>
      <c r="J30" s="54">
        <v>415.36</v>
      </c>
      <c r="K30" s="53" t="s">
        <v>32</v>
      </c>
      <c r="L30" s="53"/>
      <c r="M30" s="54">
        <v>52.63</v>
      </c>
      <c r="N30" s="54">
        <v>41.58</v>
      </c>
      <c r="O30" s="54"/>
    </row>
    <row r="31" spans="1:19" ht="108.75" x14ac:dyDescent="0.2">
      <c r="A31" s="49">
        <v>2</v>
      </c>
      <c r="B31" s="50" t="s">
        <v>33</v>
      </c>
      <c r="C31" s="51" t="s">
        <v>34</v>
      </c>
      <c r="D31" s="52" t="s">
        <v>35</v>
      </c>
      <c r="E31" s="53">
        <v>18.98</v>
      </c>
      <c r="F31" s="53"/>
      <c r="G31" s="53"/>
      <c r="H31" s="53"/>
      <c r="I31" s="54">
        <v>208.42</v>
      </c>
      <c r="J31" s="53"/>
      <c r="K31" s="53"/>
      <c r="L31" s="53"/>
      <c r="M31" s="53"/>
      <c r="N31" s="53"/>
      <c r="O31" s="54"/>
    </row>
    <row r="32" spans="1:19" ht="108.75" x14ac:dyDescent="0.2">
      <c r="A32" s="49">
        <v>3</v>
      </c>
      <c r="B32" s="50" t="s">
        <v>36</v>
      </c>
      <c r="C32" s="51" t="s">
        <v>37</v>
      </c>
      <c r="D32" s="49">
        <v>10.981</v>
      </c>
      <c r="E32" s="53">
        <v>15.36</v>
      </c>
      <c r="F32" s="53"/>
      <c r="G32" s="53"/>
      <c r="H32" s="53"/>
      <c r="I32" s="54">
        <v>168.67</v>
      </c>
      <c r="J32" s="53"/>
      <c r="K32" s="53"/>
      <c r="L32" s="53"/>
      <c r="M32" s="53"/>
      <c r="N32" s="53"/>
      <c r="O32" s="54"/>
    </row>
    <row r="33" spans="1:15" ht="140.25" x14ac:dyDescent="0.2">
      <c r="A33" s="49">
        <v>4</v>
      </c>
      <c r="B33" s="50" t="s">
        <v>38</v>
      </c>
      <c r="C33" s="51" t="s">
        <v>39</v>
      </c>
      <c r="D33" s="52" t="s">
        <v>40</v>
      </c>
      <c r="E33" s="53" t="s">
        <v>41</v>
      </c>
      <c r="F33" s="53" t="s">
        <v>42</v>
      </c>
      <c r="G33" s="53">
        <v>29.5</v>
      </c>
      <c r="H33" s="53"/>
      <c r="I33" s="54">
        <v>761.82</v>
      </c>
      <c r="J33" s="54">
        <v>20.12</v>
      </c>
      <c r="K33" s="53" t="s">
        <v>43</v>
      </c>
      <c r="L33" s="54">
        <v>4.87</v>
      </c>
      <c r="M33" s="54">
        <v>12.77</v>
      </c>
      <c r="N33" s="54">
        <v>2.11</v>
      </c>
      <c r="O33" s="54"/>
    </row>
    <row r="34" spans="1:15" ht="65.25" x14ac:dyDescent="0.2">
      <c r="A34" s="49">
        <v>5</v>
      </c>
      <c r="B34" s="50" t="s">
        <v>44</v>
      </c>
      <c r="C34" s="51" t="s">
        <v>45</v>
      </c>
      <c r="D34" s="52" t="s">
        <v>46</v>
      </c>
      <c r="E34" s="53" t="s">
        <v>47</v>
      </c>
      <c r="F34" s="53"/>
      <c r="G34" s="53" t="s">
        <v>47</v>
      </c>
      <c r="H34" s="53"/>
      <c r="I34" s="54">
        <v>1391.68</v>
      </c>
      <c r="J34" s="53"/>
      <c r="K34" s="53"/>
      <c r="L34" s="54">
        <v>1391.68</v>
      </c>
      <c r="M34" s="53"/>
      <c r="N34" s="53"/>
      <c r="O34" s="54"/>
    </row>
    <row r="35" spans="1:15" ht="104.25" x14ac:dyDescent="0.2">
      <c r="A35" s="49">
        <v>6</v>
      </c>
      <c r="B35" s="50" t="s">
        <v>48</v>
      </c>
      <c r="C35" s="51" t="s">
        <v>49</v>
      </c>
      <c r="D35" s="52" t="s">
        <v>50</v>
      </c>
      <c r="E35" s="53">
        <v>1981.77</v>
      </c>
      <c r="F35" s="53" t="s">
        <v>51</v>
      </c>
      <c r="G35" s="53">
        <v>1932.69</v>
      </c>
      <c r="H35" s="53"/>
      <c r="I35" s="54">
        <v>326.99</v>
      </c>
      <c r="J35" s="53"/>
      <c r="K35" s="53" t="s">
        <v>52</v>
      </c>
      <c r="L35" s="54">
        <v>318.89</v>
      </c>
      <c r="M35" s="53"/>
      <c r="N35" s="53"/>
      <c r="O35" s="54"/>
    </row>
    <row r="36" spans="1:15" ht="140.25" x14ac:dyDescent="0.2">
      <c r="A36" s="49">
        <v>7</v>
      </c>
      <c r="B36" s="50" t="s">
        <v>53</v>
      </c>
      <c r="C36" s="51" t="s">
        <v>54</v>
      </c>
      <c r="D36" s="52" t="s">
        <v>55</v>
      </c>
      <c r="E36" s="53" t="s">
        <v>56</v>
      </c>
      <c r="F36" s="53" t="s">
        <v>57</v>
      </c>
      <c r="G36" s="53">
        <v>225.21</v>
      </c>
      <c r="H36" s="53"/>
      <c r="I36" s="54">
        <v>1134.51</v>
      </c>
      <c r="J36" s="54">
        <v>146.11000000000001</v>
      </c>
      <c r="K36" s="53" t="s">
        <v>58</v>
      </c>
      <c r="L36" s="54">
        <v>74.319999999999993</v>
      </c>
      <c r="M36" s="54">
        <v>38.299999999999997</v>
      </c>
      <c r="N36" s="54">
        <v>12.64</v>
      </c>
      <c r="O36" s="54"/>
    </row>
    <row r="37" spans="1:15" ht="113.25" x14ac:dyDescent="0.2">
      <c r="A37" s="49">
        <v>8</v>
      </c>
      <c r="B37" s="50" t="s">
        <v>59</v>
      </c>
      <c r="C37" s="51" t="s">
        <v>60</v>
      </c>
      <c r="D37" s="49">
        <v>31.88</v>
      </c>
      <c r="E37" s="53">
        <v>570.70000000000005</v>
      </c>
      <c r="F37" s="53"/>
      <c r="G37" s="53">
        <v>570.70000000000005</v>
      </c>
      <c r="H37" s="53"/>
      <c r="I37" s="54">
        <v>18193.919999999998</v>
      </c>
      <c r="J37" s="53"/>
      <c r="K37" s="53"/>
      <c r="L37" s="54">
        <v>18193.919999999998</v>
      </c>
      <c r="M37" s="53"/>
      <c r="N37" s="53"/>
      <c r="O37" s="54"/>
    </row>
    <row r="38" spans="1:15" ht="123.75" x14ac:dyDescent="0.2">
      <c r="A38" s="49">
        <v>9</v>
      </c>
      <c r="B38" s="50" t="s">
        <v>61</v>
      </c>
      <c r="C38" s="51" t="s">
        <v>62</v>
      </c>
      <c r="D38" s="52" t="s">
        <v>29</v>
      </c>
      <c r="E38" s="53" t="s">
        <v>63</v>
      </c>
      <c r="F38" s="53" t="s">
        <v>64</v>
      </c>
      <c r="G38" s="53">
        <v>3547.01</v>
      </c>
      <c r="H38" s="53"/>
      <c r="I38" s="54">
        <v>3495.1</v>
      </c>
      <c r="J38" s="54">
        <v>610.65</v>
      </c>
      <c r="K38" s="53" t="s">
        <v>65</v>
      </c>
      <c r="L38" s="54">
        <v>2802.13</v>
      </c>
      <c r="M38" s="54">
        <v>76.08</v>
      </c>
      <c r="N38" s="54">
        <v>60.1</v>
      </c>
      <c r="O38" s="54"/>
    </row>
    <row r="39" spans="1:15" ht="77.25" x14ac:dyDescent="0.2">
      <c r="A39" s="49">
        <v>10</v>
      </c>
      <c r="B39" s="50" t="s">
        <v>66</v>
      </c>
      <c r="C39" s="51" t="s">
        <v>67</v>
      </c>
      <c r="D39" s="52" t="s">
        <v>68</v>
      </c>
      <c r="E39" s="53" t="s">
        <v>69</v>
      </c>
      <c r="F39" s="53"/>
      <c r="G39" s="53" t="s">
        <v>69</v>
      </c>
      <c r="H39" s="53"/>
      <c r="I39" s="54">
        <v>6504.11</v>
      </c>
      <c r="J39" s="53"/>
      <c r="K39" s="53"/>
      <c r="L39" s="54">
        <v>6504.11</v>
      </c>
      <c r="M39" s="53"/>
      <c r="N39" s="53"/>
      <c r="O39" s="54"/>
    </row>
    <row r="40" spans="1:15" ht="22.5" x14ac:dyDescent="0.2">
      <c r="A40" s="62" t="s">
        <v>70</v>
      </c>
      <c r="B40" s="63"/>
      <c r="C40" s="63"/>
      <c r="D40" s="63"/>
      <c r="E40" s="63"/>
      <c r="F40" s="63"/>
      <c r="G40" s="63"/>
      <c r="H40" s="63"/>
      <c r="I40" s="56">
        <v>32982.050000000003</v>
      </c>
      <c r="J40" s="53">
        <v>1192.24</v>
      </c>
      <c r="K40" s="53" t="s">
        <v>71</v>
      </c>
      <c r="L40" s="53">
        <v>29289.919999999998</v>
      </c>
      <c r="M40" s="53"/>
      <c r="N40" s="53">
        <v>116.43</v>
      </c>
      <c r="O40" s="54"/>
    </row>
    <row r="41" spans="1:15" ht="22.5" x14ac:dyDescent="0.2">
      <c r="A41" s="62" t="s">
        <v>72</v>
      </c>
      <c r="B41" s="63"/>
      <c r="C41" s="63"/>
      <c r="D41" s="63"/>
      <c r="E41" s="63"/>
      <c r="F41" s="63"/>
      <c r="G41" s="63"/>
      <c r="H41" s="63"/>
      <c r="I41" s="56">
        <v>223972.18</v>
      </c>
      <c r="J41" s="53">
        <v>25423.33</v>
      </c>
      <c r="K41" s="53" t="s">
        <v>73</v>
      </c>
      <c r="L41" s="53">
        <v>185112.3</v>
      </c>
      <c r="M41" s="53"/>
      <c r="N41" s="53">
        <v>116.43</v>
      </c>
      <c r="O41" s="54"/>
    </row>
    <row r="42" spans="1:15" x14ac:dyDescent="0.2">
      <c r="A42" s="62" t="s">
        <v>74</v>
      </c>
      <c r="B42" s="63"/>
      <c r="C42" s="63"/>
      <c r="D42" s="63"/>
      <c r="E42" s="63"/>
      <c r="F42" s="63"/>
      <c r="G42" s="63"/>
      <c r="H42" s="63"/>
      <c r="I42" s="56">
        <v>33968.25</v>
      </c>
      <c r="J42" s="53"/>
      <c r="K42" s="53"/>
      <c r="L42" s="53"/>
      <c r="M42" s="53"/>
      <c r="N42" s="53"/>
      <c r="O42" s="54"/>
    </row>
    <row r="43" spans="1:15" x14ac:dyDescent="0.2">
      <c r="A43" s="62" t="s">
        <v>75</v>
      </c>
      <c r="B43" s="63"/>
      <c r="C43" s="63"/>
      <c r="D43" s="63"/>
      <c r="E43" s="63"/>
      <c r="F43" s="63"/>
      <c r="G43" s="63"/>
      <c r="H43" s="63"/>
      <c r="I43" s="56"/>
      <c r="J43" s="53"/>
      <c r="K43" s="53"/>
      <c r="L43" s="53"/>
      <c r="M43" s="53"/>
      <c r="N43" s="53"/>
      <c r="O43" s="54"/>
    </row>
    <row r="44" spans="1:15" x14ac:dyDescent="0.2">
      <c r="A44" s="62" t="s">
        <v>76</v>
      </c>
      <c r="B44" s="63"/>
      <c r="C44" s="63"/>
      <c r="D44" s="63"/>
      <c r="E44" s="63"/>
      <c r="F44" s="63"/>
      <c r="G44" s="63"/>
      <c r="H44" s="63"/>
      <c r="I44" s="56">
        <v>8940.27</v>
      </c>
      <c r="J44" s="53"/>
      <c r="K44" s="53"/>
      <c r="L44" s="53"/>
      <c r="M44" s="53"/>
      <c r="N44" s="53"/>
      <c r="O44" s="54"/>
    </row>
    <row r="45" spans="1:15" x14ac:dyDescent="0.2">
      <c r="A45" s="62" t="s">
        <v>77</v>
      </c>
      <c r="B45" s="63"/>
      <c r="C45" s="63"/>
      <c r="D45" s="63"/>
      <c r="E45" s="63"/>
      <c r="F45" s="63"/>
      <c r="G45" s="63"/>
      <c r="H45" s="63"/>
      <c r="I45" s="56">
        <v>25027.98</v>
      </c>
      <c r="J45" s="53"/>
      <c r="K45" s="53"/>
      <c r="L45" s="53"/>
      <c r="M45" s="53"/>
      <c r="N45" s="53"/>
      <c r="O45" s="54"/>
    </row>
    <row r="46" spans="1:15" x14ac:dyDescent="0.2">
      <c r="A46" s="62" t="s">
        <v>78</v>
      </c>
      <c r="B46" s="63"/>
      <c r="C46" s="63"/>
      <c r="D46" s="63"/>
      <c r="E46" s="63"/>
      <c r="F46" s="63"/>
      <c r="G46" s="63"/>
      <c r="H46" s="63"/>
      <c r="I46" s="56">
        <v>18321.29</v>
      </c>
      <c r="J46" s="53"/>
      <c r="K46" s="53"/>
      <c r="L46" s="53"/>
      <c r="M46" s="53"/>
      <c r="N46" s="53"/>
      <c r="O46" s="54"/>
    </row>
    <row r="47" spans="1:15" x14ac:dyDescent="0.2">
      <c r="A47" s="62" t="s">
        <v>75</v>
      </c>
      <c r="B47" s="63"/>
      <c r="C47" s="63"/>
      <c r="D47" s="63"/>
      <c r="E47" s="63"/>
      <c r="F47" s="63"/>
      <c r="G47" s="63"/>
      <c r="H47" s="63"/>
      <c r="I47" s="56"/>
      <c r="J47" s="53"/>
      <c r="K47" s="53"/>
      <c r="L47" s="53"/>
      <c r="M47" s="53"/>
      <c r="N47" s="53"/>
      <c r="O47" s="54"/>
    </row>
    <row r="48" spans="1:15" x14ac:dyDescent="0.2">
      <c r="A48" s="62" t="s">
        <v>79</v>
      </c>
      <c r="B48" s="63"/>
      <c r="C48" s="63"/>
      <c r="D48" s="63"/>
      <c r="E48" s="63"/>
      <c r="F48" s="63"/>
      <c r="G48" s="63"/>
      <c r="H48" s="63"/>
      <c r="I48" s="56">
        <v>4876.51</v>
      </c>
      <c r="J48" s="53"/>
      <c r="K48" s="53"/>
      <c r="L48" s="53"/>
      <c r="M48" s="53"/>
      <c r="N48" s="53"/>
      <c r="O48" s="54"/>
    </row>
    <row r="49" spans="1:15" x14ac:dyDescent="0.2">
      <c r="A49" s="62" t="s">
        <v>80</v>
      </c>
      <c r="B49" s="63"/>
      <c r="C49" s="63"/>
      <c r="D49" s="63"/>
      <c r="E49" s="63"/>
      <c r="F49" s="63"/>
      <c r="G49" s="63"/>
      <c r="H49" s="63"/>
      <c r="I49" s="56">
        <v>13444.78</v>
      </c>
      <c r="J49" s="53"/>
      <c r="K49" s="53"/>
      <c r="L49" s="53"/>
      <c r="M49" s="53"/>
      <c r="N49" s="53"/>
      <c r="O49" s="54"/>
    </row>
    <row r="50" spans="1:15" x14ac:dyDescent="0.2">
      <c r="A50" s="65" t="s">
        <v>81</v>
      </c>
      <c r="B50" s="63"/>
      <c r="C50" s="63"/>
      <c r="D50" s="63"/>
      <c r="E50" s="63"/>
      <c r="F50" s="63"/>
      <c r="G50" s="63"/>
      <c r="H50" s="63"/>
      <c r="I50" s="56"/>
      <c r="J50" s="53"/>
      <c r="K50" s="53"/>
      <c r="L50" s="53"/>
      <c r="M50" s="53"/>
      <c r="N50" s="53"/>
      <c r="O50" s="54"/>
    </row>
    <row r="51" spans="1:15" x14ac:dyDescent="0.2">
      <c r="A51" s="62" t="s">
        <v>82</v>
      </c>
      <c r="B51" s="63"/>
      <c r="C51" s="63"/>
      <c r="D51" s="63"/>
      <c r="E51" s="63"/>
      <c r="F51" s="63"/>
      <c r="G51" s="63"/>
      <c r="H51" s="63"/>
      <c r="I51" s="56">
        <v>2363.69</v>
      </c>
      <c r="J51" s="53"/>
      <c r="K51" s="53"/>
      <c r="L51" s="53"/>
      <c r="M51" s="53"/>
      <c r="N51" s="53"/>
      <c r="O51" s="54"/>
    </row>
    <row r="52" spans="1:15" x14ac:dyDescent="0.2">
      <c r="A52" s="62" t="s">
        <v>83</v>
      </c>
      <c r="B52" s="63"/>
      <c r="C52" s="63"/>
      <c r="D52" s="63"/>
      <c r="E52" s="63"/>
      <c r="F52" s="63"/>
      <c r="G52" s="63"/>
      <c r="H52" s="63"/>
      <c r="I52" s="56">
        <v>1710.99</v>
      </c>
      <c r="J52" s="53"/>
      <c r="K52" s="53"/>
      <c r="L52" s="53"/>
      <c r="M52" s="53"/>
      <c r="N52" s="53"/>
      <c r="O52" s="54"/>
    </row>
    <row r="53" spans="1:15" x14ac:dyDescent="0.2">
      <c r="A53" s="62" t="s">
        <v>84</v>
      </c>
      <c r="B53" s="63"/>
      <c r="C53" s="63"/>
      <c r="D53" s="63"/>
      <c r="E53" s="63"/>
      <c r="F53" s="63"/>
      <c r="G53" s="63"/>
      <c r="H53" s="63"/>
      <c r="I53" s="56">
        <v>275884.63</v>
      </c>
      <c r="J53" s="53"/>
      <c r="K53" s="53"/>
      <c r="L53" s="53"/>
      <c r="M53" s="53"/>
      <c r="N53" s="53">
        <v>116.43</v>
      </c>
      <c r="O53" s="54"/>
    </row>
    <row r="54" spans="1:15" x14ac:dyDescent="0.2">
      <c r="A54" s="62" t="s">
        <v>85</v>
      </c>
      <c r="B54" s="63"/>
      <c r="C54" s="63"/>
      <c r="D54" s="63"/>
      <c r="E54" s="63"/>
      <c r="F54" s="63"/>
      <c r="G54" s="63"/>
      <c r="H54" s="63"/>
      <c r="I54" s="56">
        <v>279959.31</v>
      </c>
      <c r="J54" s="53"/>
      <c r="K54" s="53"/>
      <c r="L54" s="53"/>
      <c r="M54" s="53"/>
      <c r="N54" s="53">
        <v>116.43</v>
      </c>
      <c r="O54" s="54"/>
    </row>
    <row r="55" spans="1:15" x14ac:dyDescent="0.2">
      <c r="A55" s="62" t="s">
        <v>86</v>
      </c>
      <c r="B55" s="63"/>
      <c r="C55" s="63"/>
      <c r="D55" s="63"/>
      <c r="E55" s="63"/>
      <c r="F55" s="63"/>
      <c r="G55" s="63"/>
      <c r="H55" s="63"/>
      <c r="I55" s="56"/>
      <c r="J55" s="53"/>
      <c r="K55" s="53"/>
      <c r="L55" s="53"/>
      <c r="M55" s="53"/>
      <c r="N55" s="53"/>
      <c r="O55" s="54"/>
    </row>
    <row r="56" spans="1:15" x14ac:dyDescent="0.2">
      <c r="A56" s="72" t="s">
        <v>116</v>
      </c>
      <c r="B56" s="73"/>
      <c r="C56" s="73"/>
      <c r="D56" s="73"/>
      <c r="E56" s="73"/>
      <c r="F56" s="73"/>
      <c r="G56" s="73"/>
      <c r="H56" s="74"/>
      <c r="I56" s="56">
        <v>2364</v>
      </c>
      <c r="J56" s="53"/>
      <c r="K56" s="53"/>
      <c r="L56" s="53"/>
      <c r="M56" s="53"/>
      <c r="N56" s="53"/>
      <c r="O56" s="54"/>
    </row>
    <row r="57" spans="1:15" x14ac:dyDescent="0.2">
      <c r="A57" s="72" t="s">
        <v>117</v>
      </c>
      <c r="B57" s="73"/>
      <c r="C57" s="73"/>
      <c r="D57" s="73"/>
      <c r="E57" s="73"/>
      <c r="F57" s="73"/>
      <c r="G57" s="73"/>
      <c r="H57" s="74"/>
      <c r="I57" s="56">
        <v>1711</v>
      </c>
      <c r="J57" s="53"/>
      <c r="K57" s="53"/>
      <c r="L57" s="53"/>
      <c r="M57" s="53"/>
      <c r="N57" s="53"/>
      <c r="O57" s="54"/>
    </row>
    <row r="58" spans="1:15" x14ac:dyDescent="0.2">
      <c r="A58" s="62" t="s">
        <v>87</v>
      </c>
      <c r="B58" s="63"/>
      <c r="C58" s="63"/>
      <c r="D58" s="63"/>
      <c r="E58" s="63"/>
      <c r="F58" s="63"/>
      <c r="G58" s="63"/>
      <c r="H58" s="63"/>
      <c r="I58" s="56">
        <v>25423.33</v>
      </c>
      <c r="J58" s="53"/>
      <c r="K58" s="53"/>
      <c r="L58" s="53"/>
      <c r="M58" s="53"/>
      <c r="N58" s="53"/>
      <c r="O58" s="54"/>
    </row>
    <row r="59" spans="1:15" x14ac:dyDescent="0.2">
      <c r="A59" s="62" t="s">
        <v>88</v>
      </c>
      <c r="B59" s="63"/>
      <c r="C59" s="63"/>
      <c r="D59" s="63"/>
      <c r="E59" s="63"/>
      <c r="F59" s="63"/>
      <c r="G59" s="63"/>
      <c r="H59" s="63"/>
      <c r="I59" s="57">
        <v>215621.3</v>
      </c>
      <c r="J59" s="53"/>
      <c r="K59" s="53"/>
      <c r="L59" s="53"/>
      <c r="M59" s="53"/>
      <c r="N59" s="53"/>
      <c r="O59" s="54"/>
    </row>
    <row r="60" spans="1:15" x14ac:dyDescent="0.2">
      <c r="A60" s="62" t="s">
        <v>89</v>
      </c>
      <c r="B60" s="63"/>
      <c r="C60" s="63"/>
      <c r="D60" s="63"/>
      <c r="E60" s="63"/>
      <c r="F60" s="63"/>
      <c r="G60" s="63"/>
      <c r="H60" s="63"/>
      <c r="I60" s="56">
        <v>13059.46</v>
      </c>
      <c r="J60" s="53"/>
      <c r="K60" s="53"/>
      <c r="L60" s="53"/>
      <c r="M60" s="53"/>
      <c r="N60" s="53"/>
      <c r="O60" s="54"/>
    </row>
    <row r="61" spans="1:15" x14ac:dyDescent="0.2">
      <c r="A61" s="62" t="s">
        <v>90</v>
      </c>
      <c r="B61" s="63"/>
      <c r="C61" s="63"/>
      <c r="D61" s="63"/>
      <c r="E61" s="63"/>
      <c r="F61" s="63"/>
      <c r="G61" s="63"/>
      <c r="H61" s="63"/>
      <c r="I61" s="56">
        <v>5420.35</v>
      </c>
      <c r="J61" s="53"/>
      <c r="K61" s="53"/>
      <c r="L61" s="53"/>
      <c r="M61" s="53"/>
      <c r="N61" s="53"/>
      <c r="O61" s="54"/>
    </row>
    <row r="62" spans="1:15" x14ac:dyDescent="0.2">
      <c r="A62" s="62" t="s">
        <v>91</v>
      </c>
      <c r="B62" s="63"/>
      <c r="C62" s="63"/>
      <c r="D62" s="63"/>
      <c r="E62" s="63"/>
      <c r="F62" s="63"/>
      <c r="G62" s="63"/>
      <c r="H62" s="63"/>
      <c r="I62" s="56">
        <v>33968.25</v>
      </c>
      <c r="J62" s="53"/>
      <c r="K62" s="53"/>
      <c r="L62" s="53"/>
      <c r="M62" s="53"/>
      <c r="N62" s="53"/>
      <c r="O62" s="54"/>
    </row>
    <row r="63" spans="1:15" x14ac:dyDescent="0.2">
      <c r="A63" s="62" t="s">
        <v>92</v>
      </c>
      <c r="B63" s="63"/>
      <c r="C63" s="63"/>
      <c r="D63" s="63"/>
      <c r="E63" s="63"/>
      <c r="F63" s="63"/>
      <c r="G63" s="63"/>
      <c r="H63" s="63"/>
      <c r="I63" s="56">
        <v>18321.29</v>
      </c>
      <c r="J63" s="53"/>
      <c r="K63" s="53"/>
      <c r="L63" s="53"/>
      <c r="M63" s="53"/>
      <c r="N63" s="53"/>
      <c r="O63" s="54"/>
    </row>
    <row r="64" spans="1:15" x14ac:dyDescent="0.2">
      <c r="A64" s="72" t="s">
        <v>118</v>
      </c>
      <c r="B64" s="73"/>
      <c r="C64" s="73"/>
      <c r="D64" s="73"/>
      <c r="E64" s="73"/>
      <c r="F64" s="73"/>
      <c r="G64" s="73"/>
      <c r="H64" s="74"/>
      <c r="I64" s="56">
        <f>I56+I57+I58+I59+I60+I62+I63</f>
        <v>310468.62999999995</v>
      </c>
      <c r="J64" s="53"/>
      <c r="K64" s="53"/>
      <c r="L64" s="53"/>
      <c r="M64" s="53"/>
      <c r="N64" s="53"/>
      <c r="O64" s="54"/>
    </row>
    <row r="65" spans="1:15" x14ac:dyDescent="0.2">
      <c r="A65" s="62" t="s">
        <v>93</v>
      </c>
      <c r="B65" s="63"/>
      <c r="C65" s="63"/>
      <c r="D65" s="63"/>
      <c r="E65" s="63"/>
      <c r="F65" s="63"/>
      <c r="G65" s="63"/>
      <c r="H65" s="63"/>
      <c r="I65" s="56">
        <f>I64*2.14%</f>
        <v>6644.0286819999992</v>
      </c>
      <c r="J65" s="53"/>
      <c r="K65" s="53"/>
      <c r="L65" s="53"/>
      <c r="M65" s="53"/>
      <c r="N65" s="53"/>
      <c r="O65" s="54"/>
    </row>
    <row r="66" spans="1:15" x14ac:dyDescent="0.2">
      <c r="A66" s="65" t="s">
        <v>85</v>
      </c>
      <c r="B66" s="63"/>
      <c r="C66" s="63"/>
      <c r="D66" s="63"/>
      <c r="E66" s="63"/>
      <c r="F66" s="63"/>
      <c r="G66" s="63"/>
      <c r="H66" s="63"/>
      <c r="I66" s="57">
        <f>I64+I65</f>
        <v>317112.65868199995</v>
      </c>
      <c r="J66" s="53"/>
      <c r="K66" s="53"/>
      <c r="L66" s="53"/>
      <c r="M66" s="53"/>
      <c r="N66" s="53"/>
      <c r="O66" s="54"/>
    </row>
    <row r="67" spans="1:15" x14ac:dyDescent="0.2">
      <c r="A67" s="62" t="s">
        <v>94</v>
      </c>
      <c r="B67" s="63"/>
      <c r="C67" s="63"/>
      <c r="D67" s="63"/>
      <c r="E67" s="63"/>
      <c r="F67" s="63"/>
      <c r="G67" s="63"/>
      <c r="H67" s="63"/>
      <c r="I67" s="56">
        <f>I66*2%</f>
        <v>6342.2531736399987</v>
      </c>
      <c r="J67" s="53"/>
      <c r="K67" s="53"/>
      <c r="L67" s="53"/>
      <c r="M67" s="53"/>
      <c r="N67" s="53"/>
      <c r="O67" s="54"/>
    </row>
    <row r="68" spans="1:15" x14ac:dyDescent="0.2">
      <c r="A68" s="65" t="s">
        <v>85</v>
      </c>
      <c r="B68" s="63"/>
      <c r="C68" s="63"/>
      <c r="D68" s="63"/>
      <c r="E68" s="63"/>
      <c r="F68" s="63"/>
      <c r="G68" s="63"/>
      <c r="H68" s="63"/>
      <c r="I68" s="57">
        <f>I66+I67</f>
        <v>323454.91185563995</v>
      </c>
      <c r="J68" s="53"/>
      <c r="K68" s="53"/>
      <c r="L68" s="53"/>
      <c r="M68" s="53"/>
      <c r="N68" s="53"/>
      <c r="O68" s="54"/>
    </row>
    <row r="69" spans="1:15" x14ac:dyDescent="0.2">
      <c r="A69" s="62" t="s">
        <v>95</v>
      </c>
      <c r="B69" s="63"/>
      <c r="C69" s="63"/>
      <c r="D69" s="63"/>
      <c r="E69" s="63"/>
      <c r="F69" s="63"/>
      <c r="G69" s="63"/>
      <c r="H69" s="63"/>
      <c r="I69" s="56">
        <f>I68*18%</f>
        <v>58221.884134015192</v>
      </c>
      <c r="J69" s="53"/>
      <c r="K69" s="53"/>
      <c r="L69" s="53"/>
      <c r="M69" s="53"/>
      <c r="N69" s="53"/>
      <c r="O69" s="54"/>
    </row>
    <row r="70" spans="1:15" x14ac:dyDescent="0.2">
      <c r="A70" s="65" t="s">
        <v>96</v>
      </c>
      <c r="B70" s="63"/>
      <c r="C70" s="63"/>
      <c r="D70" s="63"/>
      <c r="E70" s="63"/>
      <c r="F70" s="63"/>
      <c r="G70" s="63"/>
      <c r="H70" s="63"/>
      <c r="I70" s="57">
        <f>I68+I69</f>
        <v>381676.79598965513</v>
      </c>
      <c r="J70" s="53"/>
      <c r="K70" s="53"/>
      <c r="L70" s="53"/>
      <c r="M70" s="53"/>
      <c r="N70" s="55">
        <v>116.43</v>
      </c>
      <c r="O70" s="54"/>
    </row>
    <row r="71" spans="1:15" x14ac:dyDescent="0.2">
      <c r="A71" s="4"/>
      <c r="B71" s="46"/>
      <c r="F71" s="5"/>
      <c r="G71" s="5"/>
      <c r="H71" s="5"/>
      <c r="I71" s="5"/>
      <c r="J71" s="5"/>
      <c r="K71" s="5"/>
      <c r="L71" s="5"/>
      <c r="M71" s="5"/>
      <c r="N71" s="5"/>
    </row>
    <row r="72" spans="1:15" x14ac:dyDescent="0.2">
      <c r="A72" s="4"/>
      <c r="B72" s="46"/>
      <c r="F72" s="5"/>
      <c r="G72" s="5"/>
      <c r="H72" s="5"/>
      <c r="I72" s="5"/>
      <c r="J72" s="5"/>
      <c r="K72" s="5"/>
      <c r="L72" s="5"/>
      <c r="M72" s="5"/>
      <c r="N72" s="5"/>
    </row>
    <row r="73" spans="1:15" x14ac:dyDescent="0.2">
      <c r="A73" s="4"/>
      <c r="B73" s="46"/>
      <c r="F73" s="5"/>
      <c r="G73" s="5"/>
      <c r="H73" s="5"/>
      <c r="I73" s="5"/>
      <c r="J73" s="5"/>
      <c r="K73" s="5"/>
      <c r="L73" s="5"/>
      <c r="M73" s="5"/>
      <c r="N73" s="5"/>
    </row>
    <row r="74" spans="1:15" x14ac:dyDescent="0.2">
      <c r="A74" s="66" t="s">
        <v>100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1:15" x14ac:dyDescent="0.2">
      <c r="A75" s="71" t="s">
        <v>101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1:15" x14ac:dyDescent="0.2">
      <c r="A76" s="4"/>
      <c r="B76" s="46"/>
      <c r="F76" s="5"/>
      <c r="G76" s="5"/>
      <c r="H76" s="5"/>
      <c r="I76" s="5"/>
      <c r="J76" s="5"/>
      <c r="K76" s="5"/>
      <c r="L76" s="5"/>
      <c r="M76" s="5"/>
      <c r="N76" s="5"/>
    </row>
    <row r="77" spans="1:15" x14ac:dyDescent="0.2">
      <c r="A77" s="66" t="s">
        <v>102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1:15" x14ac:dyDescent="0.2">
      <c r="A78" s="71" t="s">
        <v>101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1:15" x14ac:dyDescent="0.2">
      <c r="A79" s="4"/>
      <c r="B79" s="46"/>
      <c r="F79" s="5"/>
      <c r="G79" s="5"/>
      <c r="H79" s="5"/>
      <c r="I79" s="5"/>
      <c r="J79" s="5"/>
      <c r="K79" s="5"/>
      <c r="L79" s="5"/>
      <c r="M79" s="5"/>
      <c r="N79" s="5"/>
    </row>
    <row r="80" spans="1:15" x14ac:dyDescent="0.2">
      <c r="A80" s="4"/>
      <c r="B80" s="46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4"/>
      <c r="B81" s="46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"/>
      <c r="B82" s="46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"/>
      <c r="B83" s="46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"/>
      <c r="B84" s="46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"/>
      <c r="B85" s="46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"/>
      <c r="B86" s="46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"/>
      <c r="B87" s="46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"/>
      <c r="B88" s="46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"/>
      <c r="B89" s="46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"/>
      <c r="B90" s="46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"/>
      <c r="B91" s="46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"/>
      <c r="B92" s="46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"/>
      <c r="B93" s="46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"/>
      <c r="B94" s="46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"/>
      <c r="B95" s="46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"/>
      <c r="B96" s="46"/>
      <c r="F96" s="5"/>
      <c r="G96" s="5"/>
      <c r="H96" s="5"/>
      <c r="I96" s="5"/>
      <c r="J96" s="5"/>
      <c r="K96" s="5"/>
      <c r="L96" s="5"/>
      <c r="M96" s="5"/>
      <c r="N96" s="5"/>
    </row>
    <row r="97" spans="1:15" x14ac:dyDescent="0.2">
      <c r="A97" s="4"/>
      <c r="B97" s="46"/>
      <c r="F97" s="5"/>
      <c r="G97" s="5"/>
      <c r="H97" s="5"/>
      <c r="I97" s="5"/>
      <c r="J97" s="5"/>
      <c r="K97" s="5"/>
      <c r="L97" s="5"/>
      <c r="M97" s="5"/>
      <c r="N97" s="5"/>
    </row>
    <row r="98" spans="1:15" x14ac:dyDescent="0.2">
      <c r="A98" s="4"/>
      <c r="B98" s="46"/>
      <c r="F98" s="5"/>
      <c r="G98" s="5"/>
      <c r="H98" s="5"/>
      <c r="I98" s="5"/>
      <c r="J98" s="5"/>
      <c r="K98" s="5"/>
      <c r="L98" s="5"/>
      <c r="M98" s="5"/>
      <c r="N98" s="5"/>
    </row>
    <row r="99" spans="1:15" x14ac:dyDescent="0.2">
      <c r="A99" s="4"/>
      <c r="B99" s="46"/>
      <c r="F99" s="5"/>
      <c r="G99" s="5"/>
      <c r="H99" s="5"/>
      <c r="I99" s="5"/>
      <c r="J99" s="5"/>
      <c r="K99" s="5"/>
      <c r="L99" s="5"/>
      <c r="M99" s="5"/>
      <c r="N99" s="5"/>
    </row>
    <row r="100" spans="1:15" x14ac:dyDescent="0.2">
      <c r="A100" s="4"/>
      <c r="B100" s="46"/>
      <c r="F100" s="5"/>
      <c r="G100" s="5"/>
      <c r="H100" s="5"/>
      <c r="I100" s="5"/>
      <c r="J100" s="5"/>
      <c r="K100" s="5"/>
      <c r="L100" s="5"/>
      <c r="M100" s="5"/>
      <c r="N100" s="5"/>
    </row>
    <row r="101" spans="1:15" x14ac:dyDescent="0.2">
      <c r="A101" s="4"/>
      <c r="B101" s="46"/>
      <c r="F101" s="5"/>
      <c r="G101" s="5"/>
      <c r="H101" s="5"/>
      <c r="I101" s="5"/>
      <c r="J101" s="5"/>
      <c r="K101" s="5"/>
      <c r="L101" s="5"/>
      <c r="M101" s="5"/>
      <c r="N101" s="5"/>
    </row>
    <row r="102" spans="1:15" x14ac:dyDescent="0.2">
      <c r="A102" s="4"/>
      <c r="B102" s="46"/>
      <c r="F102" s="5"/>
      <c r="G102" s="5"/>
      <c r="H102" s="5"/>
      <c r="I102" s="5"/>
      <c r="J102" s="5"/>
      <c r="K102" s="5"/>
      <c r="L102" s="5"/>
      <c r="M102" s="5"/>
      <c r="N102" s="5"/>
    </row>
    <row r="103" spans="1:15" x14ac:dyDescent="0.2">
      <c r="A103" s="4"/>
      <c r="B103" s="46"/>
      <c r="F103" s="5"/>
      <c r="G103" s="5"/>
      <c r="H103" s="5"/>
      <c r="I103" s="5"/>
      <c r="J103" s="5"/>
      <c r="K103" s="5"/>
      <c r="L103" s="5"/>
      <c r="M103" s="5"/>
      <c r="N103" s="5"/>
    </row>
    <row r="104" spans="1:15" x14ac:dyDescent="0.2">
      <c r="A104" s="4"/>
      <c r="B104" s="46"/>
      <c r="F104" s="5"/>
      <c r="G104" s="5"/>
      <c r="H104" s="5"/>
      <c r="I104" s="5"/>
      <c r="J104" s="5"/>
      <c r="K104" s="5"/>
      <c r="L104" s="5"/>
      <c r="M104" s="5"/>
      <c r="N104" s="5"/>
    </row>
    <row r="105" spans="1:15" x14ac:dyDescent="0.2">
      <c r="A105" s="4"/>
      <c r="B105" s="46"/>
      <c r="F105" s="5"/>
      <c r="G105" s="5"/>
      <c r="H105" s="5"/>
      <c r="I105" s="5"/>
      <c r="J105" s="5"/>
      <c r="K105" s="5"/>
      <c r="L105" s="5"/>
      <c r="M105" s="5"/>
      <c r="N105" s="5"/>
    </row>
    <row r="106" spans="1:15" x14ac:dyDescent="0.2">
      <c r="A106" s="4"/>
      <c r="B106" s="46"/>
      <c r="F106" s="5"/>
      <c r="G106" s="5"/>
      <c r="H106" s="5"/>
      <c r="I106" s="5"/>
      <c r="J106" s="5"/>
      <c r="K106" s="5"/>
      <c r="L106" s="5"/>
      <c r="M106" s="5"/>
      <c r="N106" s="5"/>
    </row>
    <row r="107" spans="1:15" x14ac:dyDescent="0.2">
      <c r="A107" s="4"/>
      <c r="B107" s="46"/>
      <c r="F107" s="5"/>
      <c r="G107" s="5"/>
      <c r="H107" s="5"/>
      <c r="I107" s="5"/>
      <c r="J107" s="5"/>
      <c r="K107" s="5"/>
      <c r="L107" s="5"/>
      <c r="M107" s="5"/>
      <c r="N107" s="5"/>
    </row>
    <row r="108" spans="1:15" x14ac:dyDescent="0.2">
      <c r="A108" s="4"/>
      <c r="B108" s="46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2">
      <c r="A109" s="4"/>
      <c r="B109" s="46"/>
      <c r="F109" s="5"/>
      <c r="G109" s="5"/>
      <c r="H109" s="5"/>
      <c r="I109" s="5"/>
      <c r="J109" s="5"/>
      <c r="K109" s="5"/>
      <c r="L109" s="5"/>
      <c r="M109" s="5"/>
      <c r="N109" s="5"/>
    </row>
    <row r="110" spans="1:15" x14ac:dyDescent="0.2">
      <c r="A110" s="66" t="s">
        <v>103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</row>
    <row r="111" spans="1:15" x14ac:dyDescent="0.2">
      <c r="A111" s="71" t="s">
        <v>101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</row>
    <row r="112" spans="1:15" x14ac:dyDescent="0.2">
      <c r="A112" s="4"/>
      <c r="B112" s="46"/>
      <c r="F112" s="5"/>
      <c r="G112" s="5"/>
      <c r="H112" s="5"/>
      <c r="I112" s="5"/>
      <c r="J112" s="5"/>
      <c r="K112" s="5"/>
      <c r="L112" s="5"/>
      <c r="M112" s="5"/>
      <c r="N112" s="5"/>
    </row>
    <row r="113" spans="1:15" x14ac:dyDescent="0.2">
      <c r="A113" s="66" t="s">
        <v>104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</row>
    <row r="114" spans="1:15" x14ac:dyDescent="0.2">
      <c r="A114" s="4"/>
      <c r="B114" s="46"/>
      <c r="F114" s="5"/>
      <c r="G114" s="5"/>
      <c r="H114" s="5"/>
      <c r="I114" s="5"/>
      <c r="J114" s="5"/>
      <c r="K114" s="5"/>
      <c r="L114" s="5"/>
      <c r="M114" s="5"/>
      <c r="N114" s="5"/>
    </row>
    <row r="115" spans="1:15" x14ac:dyDescent="0.2">
      <c r="A115" s="4"/>
      <c r="B115" s="46"/>
      <c r="F115" s="5"/>
      <c r="G115" s="5"/>
      <c r="H115" s="5"/>
      <c r="I115" s="5"/>
      <c r="J115" s="5"/>
      <c r="K115" s="5"/>
      <c r="L115" s="5"/>
      <c r="M115" s="5"/>
      <c r="N115" s="5"/>
    </row>
    <row r="116" spans="1:15" x14ac:dyDescent="0.2">
      <c r="A116" s="4"/>
      <c r="B116" s="46"/>
      <c r="F116" s="5"/>
      <c r="G116" s="5"/>
      <c r="H116" s="5"/>
      <c r="I116" s="5"/>
      <c r="J116" s="5"/>
      <c r="K116" s="5"/>
      <c r="L116" s="5"/>
      <c r="M116" s="5"/>
      <c r="N116" s="5"/>
    </row>
    <row r="117" spans="1:15" x14ac:dyDescent="0.2">
      <c r="A117" s="4"/>
      <c r="B117" s="46"/>
      <c r="F117" s="5"/>
      <c r="G117" s="5"/>
      <c r="H117" s="5"/>
      <c r="I117" s="5"/>
      <c r="J117" s="5"/>
      <c r="K117" s="5"/>
      <c r="L117" s="5"/>
      <c r="M117" s="5"/>
      <c r="N117" s="5"/>
    </row>
    <row r="118" spans="1:15" x14ac:dyDescent="0.2">
      <c r="A118" s="66" t="s">
        <v>105</v>
      </c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</row>
    <row r="119" spans="1:15" x14ac:dyDescent="0.2">
      <c r="A119" s="71" t="s">
        <v>101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</row>
    <row r="120" spans="1:15" x14ac:dyDescent="0.2">
      <c r="A120" s="4"/>
      <c r="B120" s="46"/>
      <c r="F120" s="5"/>
      <c r="G120" s="5"/>
      <c r="H120" s="5"/>
      <c r="I120" s="5"/>
      <c r="J120" s="5"/>
      <c r="K120" s="5"/>
      <c r="L120" s="5"/>
      <c r="M120" s="5"/>
      <c r="N120" s="5"/>
    </row>
    <row r="121" spans="1:15" x14ac:dyDescent="0.2">
      <c r="A121" s="66" t="s">
        <v>104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</row>
    <row r="122" spans="1:15" x14ac:dyDescent="0.2">
      <c r="A122" s="4"/>
      <c r="B122" s="46"/>
      <c r="F122" s="5"/>
      <c r="G122" s="5"/>
      <c r="H122" s="5"/>
      <c r="I122" s="5"/>
      <c r="J122" s="5"/>
      <c r="K122" s="5"/>
      <c r="L122" s="5"/>
      <c r="M122" s="5"/>
      <c r="N122" s="5"/>
    </row>
    <row r="123" spans="1:15" x14ac:dyDescent="0.2">
      <c r="A123" s="4"/>
      <c r="B123" s="46"/>
      <c r="F123" s="5"/>
      <c r="G123" s="5"/>
      <c r="H123" s="5"/>
      <c r="I123" s="5"/>
      <c r="J123" s="5"/>
      <c r="K123" s="5"/>
      <c r="L123" s="5"/>
      <c r="M123" s="5"/>
      <c r="N123" s="5"/>
    </row>
    <row r="124" spans="1:15" x14ac:dyDescent="0.2">
      <c r="A124" s="4"/>
      <c r="B124" s="46"/>
      <c r="F124" s="5"/>
      <c r="G124" s="5"/>
      <c r="H124" s="5"/>
      <c r="I124" s="5"/>
      <c r="J124" s="5"/>
      <c r="K124" s="5"/>
      <c r="L124" s="5"/>
      <c r="M124" s="5"/>
      <c r="N124" s="5"/>
    </row>
    <row r="125" spans="1:15" x14ac:dyDescent="0.2">
      <c r="A125" s="4"/>
      <c r="B125" s="46"/>
      <c r="F125" s="5"/>
      <c r="G125" s="5"/>
      <c r="H125" s="5"/>
      <c r="I125" s="5"/>
      <c r="J125" s="5"/>
      <c r="K125" s="5"/>
      <c r="L125" s="5"/>
      <c r="M125" s="5"/>
      <c r="N125" s="5"/>
    </row>
    <row r="126" spans="1:15" x14ac:dyDescent="0.2">
      <c r="A126" s="66" t="s">
        <v>106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</row>
    <row r="127" spans="1:15" x14ac:dyDescent="0.2">
      <c r="A127" s="71" t="s">
        <v>101</v>
      </c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</row>
    <row r="128" spans="1:15" x14ac:dyDescent="0.2">
      <c r="A128" s="4"/>
      <c r="B128" s="46"/>
      <c r="F128" s="5"/>
      <c r="G128" s="5"/>
      <c r="H128" s="5"/>
      <c r="I128" s="5"/>
      <c r="J128" s="5"/>
      <c r="K128" s="5"/>
      <c r="L128" s="5"/>
      <c r="M128" s="5"/>
      <c r="N128" s="5"/>
    </row>
    <row r="129" spans="1:15" x14ac:dyDescent="0.2">
      <c r="A129" s="66" t="s">
        <v>104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</row>
    <row r="130" spans="1:15" x14ac:dyDescent="0.2">
      <c r="A130" s="4"/>
      <c r="B130" s="46"/>
      <c r="F130" s="5"/>
      <c r="G130" s="5"/>
      <c r="H130" s="5"/>
      <c r="I130" s="5"/>
      <c r="J130" s="5"/>
      <c r="K130" s="5"/>
      <c r="L130" s="5"/>
      <c r="M130" s="5"/>
      <c r="N130" s="5"/>
    </row>
    <row r="131" spans="1:15" x14ac:dyDescent="0.2">
      <c r="A131" s="4"/>
      <c r="B131" s="46"/>
      <c r="F131" s="5"/>
      <c r="G131" s="5"/>
      <c r="H131" s="5"/>
      <c r="I131" s="5"/>
      <c r="J131" s="5"/>
      <c r="K131" s="5"/>
      <c r="L131" s="5"/>
      <c r="M131" s="5"/>
      <c r="N131" s="5"/>
    </row>
    <row r="132" spans="1:15" x14ac:dyDescent="0.2">
      <c r="A132" s="66" t="s">
        <v>107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</row>
    <row r="133" spans="1:15" x14ac:dyDescent="0.2">
      <c r="A133" s="71" t="s">
        <v>101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</row>
    <row r="134" spans="1:15" x14ac:dyDescent="0.2">
      <c r="A134" s="4"/>
      <c r="B134" s="46"/>
      <c r="F134" s="5"/>
      <c r="G134" s="5"/>
      <c r="H134" s="5"/>
      <c r="I134" s="5"/>
      <c r="J134" s="5"/>
      <c r="K134" s="5"/>
      <c r="L134" s="5"/>
      <c r="M134" s="5"/>
      <c r="N134" s="5"/>
    </row>
    <row r="135" spans="1:15" x14ac:dyDescent="0.2">
      <c r="A135" s="66" t="s">
        <v>108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</row>
    <row r="136" spans="1:15" x14ac:dyDescent="0.2">
      <c r="A136" s="71" t="s">
        <v>101</v>
      </c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</row>
    <row r="137" spans="1:15" x14ac:dyDescent="0.2">
      <c r="A137" s="4"/>
      <c r="B137" s="46"/>
      <c r="F137" s="5"/>
      <c r="G137" s="5"/>
      <c r="H137" s="5"/>
      <c r="I137" s="5"/>
      <c r="J137" s="5"/>
      <c r="K137" s="5"/>
      <c r="L137" s="5"/>
      <c r="M137" s="5"/>
      <c r="N137" s="5"/>
    </row>
    <row r="138" spans="1:15" x14ac:dyDescent="0.2">
      <c r="A138" s="4"/>
      <c r="B138" s="46"/>
      <c r="F138" s="5"/>
      <c r="G138" s="5"/>
      <c r="H138" s="5"/>
      <c r="I138" s="5"/>
      <c r="J138" s="5"/>
      <c r="K138" s="5"/>
      <c r="L138" s="5"/>
      <c r="M138" s="5"/>
      <c r="N138" s="5"/>
    </row>
    <row r="139" spans="1:15" x14ac:dyDescent="0.2">
      <c r="A139" s="4"/>
      <c r="B139" s="46"/>
      <c r="F139" s="5"/>
      <c r="G139" s="5"/>
      <c r="H139" s="5"/>
      <c r="I139" s="5"/>
      <c r="J139" s="5"/>
      <c r="K139" s="5"/>
      <c r="L139" s="5"/>
      <c r="M139" s="5"/>
      <c r="N139" s="5"/>
    </row>
    <row r="140" spans="1:15" x14ac:dyDescent="0.2">
      <c r="A140" s="4"/>
      <c r="B140" s="46"/>
      <c r="F140" s="5"/>
      <c r="G140" s="5"/>
      <c r="H140" s="5"/>
      <c r="I140" s="5"/>
      <c r="J140" s="5"/>
      <c r="K140" s="5"/>
      <c r="L140" s="5"/>
      <c r="M140" s="5"/>
      <c r="N140" s="5"/>
    </row>
    <row r="141" spans="1:15" x14ac:dyDescent="0.2">
      <c r="A141" s="4"/>
      <c r="B141" s="46"/>
      <c r="F141" s="5"/>
      <c r="G141" s="5"/>
      <c r="H141" s="5"/>
      <c r="I141" s="5"/>
      <c r="J141" s="5"/>
      <c r="K141" s="5"/>
      <c r="L141" s="5"/>
      <c r="M141" s="5"/>
      <c r="N141" s="5"/>
    </row>
    <row r="142" spans="1:15" x14ac:dyDescent="0.2">
      <c r="A142" s="4"/>
      <c r="B142" s="46"/>
      <c r="F142" s="5"/>
      <c r="G142" s="5"/>
      <c r="H142" s="5"/>
      <c r="I142" s="5"/>
      <c r="J142" s="5"/>
      <c r="K142" s="5"/>
      <c r="L142" s="5"/>
      <c r="M142" s="5"/>
      <c r="N142" s="5"/>
    </row>
    <row r="143" spans="1:15" x14ac:dyDescent="0.2">
      <c r="A143" s="4"/>
      <c r="B143" s="46"/>
      <c r="F143" s="5"/>
      <c r="G143" s="5"/>
      <c r="H143" s="5"/>
      <c r="I143" s="5"/>
      <c r="J143" s="5"/>
      <c r="K143" s="5"/>
      <c r="L143" s="5"/>
      <c r="M143" s="5"/>
      <c r="N143" s="5"/>
    </row>
    <row r="144" spans="1:15" x14ac:dyDescent="0.2">
      <c r="A144" s="4"/>
      <c r="B144" s="46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6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6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6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6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6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6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6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6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6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6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6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6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6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6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6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6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6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6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6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6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6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6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6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6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6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6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6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6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6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6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6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6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6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6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6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6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6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6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6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6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6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6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6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6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6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6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6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6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6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6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6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6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6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6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6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6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6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6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6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6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6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6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6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6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6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6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6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6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6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6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6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6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6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6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6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6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6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6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6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6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6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6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6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6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6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6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6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6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6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6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6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6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6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6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6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6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6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6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6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6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6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6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6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6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6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6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6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6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6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6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6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6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6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6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6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6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6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6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6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6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6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6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6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6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6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6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6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6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6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6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6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6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6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6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6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6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6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6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6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6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6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6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6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6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6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6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6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6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6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6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6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6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6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6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6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6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6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6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6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6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6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6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6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6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6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6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6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6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6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6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6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6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6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6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6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6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6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6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6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6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6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6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6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6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6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6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6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6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6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6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6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6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6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6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6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6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6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6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6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6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6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6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6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6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6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6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6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6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6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6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6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6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6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6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6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6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6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6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6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6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6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6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6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6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6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6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6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6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6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6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6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6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6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6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6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6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6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6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6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6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6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6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6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6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6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6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6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6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6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6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6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6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6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6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6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6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6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6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6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6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6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6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6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6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6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6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6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6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6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6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6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6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6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6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6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6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6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6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6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6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6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6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6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6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6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6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6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6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6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6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6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6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6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6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6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6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6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6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6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6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6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6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6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6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6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6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6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6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6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6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6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6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6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6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6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6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6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6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6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6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6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6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6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6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6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6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6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6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6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6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6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6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6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6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6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6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6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6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6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6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6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6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6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6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6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6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6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6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6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6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6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6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6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6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6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6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6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6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6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6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6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6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6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6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6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6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6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6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6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6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6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6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6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6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6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6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6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6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6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6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6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6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6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6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6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6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6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6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6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6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6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6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6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6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6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6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6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6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6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6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6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6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6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6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6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6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6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6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6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6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6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6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6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6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6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6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6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6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6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6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6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6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6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6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6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6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6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6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6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6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6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6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6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6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6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6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6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6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6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6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6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6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6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6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6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6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6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6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6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6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6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6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6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6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6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6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6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6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6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6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6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6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6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6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6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6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6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6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6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6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6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6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6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6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6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6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6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6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6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6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6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6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6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6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6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6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6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6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6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6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6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6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6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6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6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6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6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6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6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6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6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6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6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6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6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6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6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6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6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6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6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6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6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6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6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6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6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6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6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6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6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6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6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6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6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6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6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6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6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6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6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6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6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6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6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6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6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6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6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6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6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6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6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6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6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6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6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6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6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6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6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6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6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6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6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6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6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6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6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6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6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6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6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6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6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6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6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6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6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6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6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6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6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6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6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6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6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6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6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6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6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6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6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6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6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6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6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6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6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6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6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6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6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6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6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6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6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6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6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6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6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6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6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6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6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6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6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6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6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6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6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6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6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6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6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6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6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6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6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6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6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6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6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6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6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6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6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6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6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6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6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6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6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6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6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6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6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6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6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6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6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6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6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6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6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6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6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6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6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6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6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6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6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6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6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6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6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6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6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6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6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6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6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6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6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6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6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6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6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6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6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6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6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6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6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6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6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6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6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6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6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6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6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6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6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6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6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6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6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6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6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6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6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6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6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6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6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6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6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6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6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6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6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6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6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6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6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6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6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6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6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6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6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6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6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6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6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6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6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6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6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6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6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6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6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6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6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6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6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6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6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6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6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6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6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6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6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6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6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6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6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6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6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6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6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6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6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6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6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6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6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6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6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6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6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6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6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6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6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6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6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6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6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6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6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6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6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6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6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6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6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6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6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6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6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6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6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6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6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6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6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6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6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6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6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6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6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6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6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6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6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6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6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6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6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6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6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6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6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6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6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6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6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6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6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6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6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6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6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6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6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6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6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6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6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6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6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6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6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6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6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6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6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6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6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6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6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6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6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6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6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6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6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6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6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6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6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6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6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6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6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6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6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6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6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6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6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6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6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6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6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6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6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6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6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6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6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6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6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6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6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6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6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6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6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6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6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6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6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6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6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6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6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6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6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6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6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6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6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6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6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6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6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6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6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6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6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6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6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6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6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6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6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6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6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6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6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6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6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6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6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6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6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6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6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6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6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6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6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6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6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6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6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6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6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6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6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6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6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6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6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6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6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6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6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6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6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6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6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6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6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6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6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6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6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6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6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6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6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6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6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6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6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6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6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6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6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6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6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6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6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6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6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6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6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6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6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6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6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6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6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6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6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6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6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6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6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6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6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6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6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6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6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6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6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6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6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6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6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6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6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6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6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6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6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6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6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6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6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6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6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6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6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6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6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6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6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6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6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6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6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6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6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6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6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6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6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6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6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6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6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6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6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6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6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6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6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6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6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6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6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6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6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6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6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6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6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6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6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6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6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6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6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6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6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6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6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6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6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6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6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6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6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6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6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6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6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6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6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6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6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6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6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6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6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6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6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6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6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6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6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6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6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6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6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6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6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6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6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6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6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6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6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6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6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6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6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6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6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6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6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6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6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6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6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6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6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6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6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6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6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6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6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6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6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6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6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6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6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6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6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6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6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6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6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6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6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6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6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6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6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6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6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6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6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6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6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6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6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6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6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6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6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6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6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6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6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6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6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6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6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6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6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6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6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6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6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6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6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6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6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6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6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6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6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6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6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6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6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6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6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6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6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6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6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6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6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6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6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6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6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6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6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6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6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6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6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6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6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6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6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6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6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6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6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6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6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6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6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6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6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6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6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6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6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6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6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6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6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6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6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6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6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6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6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6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6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6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6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6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6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6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6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6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6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6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6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6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6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6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6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6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6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6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6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6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6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6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6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6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6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6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6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6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6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6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6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6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6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6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6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6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6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6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6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6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6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6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6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6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6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6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6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6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6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6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6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6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6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6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6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6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6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6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6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6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6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6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6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6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6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6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6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6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6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6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6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6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6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6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6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6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6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6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6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6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6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6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6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6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6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6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6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6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6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6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6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6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6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6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6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6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6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6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6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6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6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6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6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6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6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6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6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6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6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6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6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6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6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6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6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6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6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6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6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6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6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6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6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6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6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6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6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6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6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6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6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6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6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6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6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6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6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6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6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6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6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6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6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6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6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6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6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6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6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6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6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6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6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6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6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6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6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6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6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6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6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6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6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6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6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6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6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6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6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6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6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6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6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6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6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6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6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6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6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6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6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6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6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6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6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6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6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6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6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6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6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6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6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6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6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6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6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6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6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6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6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6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6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6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6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6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6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6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6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6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6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6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6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6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6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6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6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6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6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6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6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6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6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6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6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6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6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6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6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6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6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6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6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6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6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6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6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6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6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6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6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6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6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6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6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6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6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6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6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6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6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6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6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6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6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6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6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6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6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6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6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6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6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6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6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6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6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6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6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6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6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6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6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6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6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6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6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6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6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6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6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6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6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6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6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6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6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6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6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6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6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6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6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6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6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6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6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6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6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6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6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6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6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6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6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6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6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6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6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6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6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6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6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6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6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6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6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6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6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6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6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6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6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6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6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6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6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6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6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6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6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6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6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6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6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6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6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6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6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6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6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6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6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6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6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6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6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6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6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6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6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6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6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6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6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6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6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6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6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6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6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6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6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6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6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6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6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6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6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6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6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6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6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6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6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6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6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6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6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6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6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6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6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6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6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6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6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6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6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6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6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6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6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6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6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6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6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6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6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6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6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6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6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6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6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6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6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6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6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6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6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6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6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6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6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6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6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6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6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6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6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6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6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6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6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6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6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6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6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6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6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6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6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6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6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6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6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6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6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6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6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6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6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6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6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6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6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6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6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6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6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6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6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6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6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6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6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6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6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6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6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6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6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6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6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6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6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6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6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6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6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6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6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6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6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6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6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6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6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6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6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6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6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6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6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6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6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6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6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6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6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6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6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6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6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6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6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6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6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6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6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6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6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6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6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6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6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6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6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6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6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6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6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6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6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6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6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6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6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6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6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6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6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6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6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6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6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6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6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6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6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6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6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6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6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6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6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6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6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6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6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6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6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6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6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6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6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6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6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6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6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6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6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6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6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6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6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6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6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6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6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6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6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6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6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6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6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6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6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6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6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6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6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6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6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6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6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6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6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6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6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6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6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6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6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6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6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6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6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6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6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6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6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6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6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6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6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6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6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6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6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6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6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6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6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6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6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6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6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6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6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6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6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6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6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6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6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6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6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6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6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6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6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6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6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6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6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6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6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6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6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6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6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6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6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6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6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6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6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6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6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6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6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6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6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6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6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6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6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6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6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6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6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6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6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6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6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6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6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6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6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6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6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6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6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6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6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6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6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6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6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6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6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6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6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6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6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6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6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6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6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6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6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6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6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6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6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6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6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6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6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6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6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6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6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6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6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6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6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6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6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6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6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6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6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6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6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6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6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6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6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6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6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6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6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6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6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6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6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6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6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6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6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6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6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6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6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6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6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6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6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6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6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6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6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6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6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6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6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6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6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6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6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6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6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6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6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6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6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6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6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6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6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6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6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6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6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6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6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6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6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6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6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6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6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6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6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6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6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6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6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6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6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6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6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6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6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6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6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6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6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6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6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6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6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6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6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6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6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6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6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6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6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6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6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6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6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6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6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6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6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6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6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6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6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6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6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6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6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6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6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6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6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6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6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6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6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6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6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6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6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6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6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6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6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6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6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6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6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6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6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6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6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6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6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6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6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6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6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6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6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6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6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6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6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6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6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6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6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6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6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6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6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6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6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6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6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6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6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6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6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6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6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6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6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6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6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6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6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6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6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6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6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6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6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6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6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6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6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6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6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6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6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6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6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6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6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6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6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6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6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6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6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6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6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6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6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6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6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6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6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6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6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6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6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6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6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6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6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6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6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6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6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6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6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6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6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6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6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6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6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6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6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6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6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6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6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6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6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6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6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6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6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6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6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6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6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6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6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6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6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6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6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6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6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6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6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6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6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6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6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6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6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6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6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6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6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6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6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6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6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6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6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6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6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6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6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6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6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6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6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6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6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6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6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6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6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6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6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6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6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6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6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6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6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6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6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6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6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6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6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6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6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6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6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6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6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6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6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6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6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6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6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6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6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6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6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6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6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6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6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6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6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6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6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6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6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6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6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6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6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6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6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6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6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6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6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6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6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6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6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6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6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6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6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6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6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6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6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6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6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6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6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6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6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6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6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6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6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6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6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6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6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6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6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6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6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6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6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6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6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6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6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6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6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6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6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6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6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6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6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6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6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6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6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6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6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6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6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6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6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6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6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6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6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6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6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6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6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6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6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6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6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6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6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6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6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6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6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6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6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6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6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6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6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6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6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6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6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6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6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6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6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6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6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6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6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6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6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6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6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6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6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6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6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6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6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6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6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6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6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6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6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6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6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6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6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6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6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6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6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6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6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6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6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6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6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6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6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6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6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6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6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6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6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6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6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6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6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6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6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6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6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6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6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6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6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6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6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6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6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6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6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6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6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6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6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6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6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6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6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6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6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6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6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6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6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6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6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6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6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6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6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6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6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6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6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6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6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6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6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6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6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6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6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6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6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6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6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6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6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6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6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6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6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6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6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6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6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6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6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6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6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6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6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6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6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6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6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6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6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6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6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6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6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6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6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6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6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6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6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6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6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6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6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6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6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6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6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6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6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6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6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6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6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6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6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6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6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6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6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6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6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6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6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6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6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6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6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6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6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6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6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6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6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6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6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6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6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6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6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6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6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6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6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6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6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6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6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6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6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6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6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6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6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6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6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6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6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6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6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6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6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6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6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6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6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6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6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6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6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6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6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6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6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6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6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6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6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6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6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6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6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6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6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6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6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6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6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6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6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6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6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6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6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6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6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6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6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6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6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6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6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6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6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6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6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6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6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6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6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6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6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6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6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6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6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6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6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6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6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6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6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6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6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6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6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6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6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6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6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6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6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6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6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6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6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6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6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6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6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6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6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6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6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6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6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6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6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6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6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6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6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6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6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6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6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6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6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6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6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6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6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6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6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6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6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6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6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6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6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6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6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6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6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6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6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6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6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6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6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6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6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6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6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6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6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6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6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6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6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6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6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6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6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6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6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6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6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6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6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6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6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6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6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6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6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6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6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6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6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6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6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6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6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6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6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6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6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6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6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6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6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6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6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6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6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6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6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6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6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6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6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6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6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6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6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6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6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6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6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6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6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6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6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6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6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6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6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6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6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6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6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6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6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6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6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6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6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6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6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6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6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6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6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6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6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6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6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6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6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6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6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6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6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6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6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6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6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6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6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6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6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6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6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6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6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6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6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6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6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6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6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6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6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6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6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6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6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6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6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6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6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6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6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6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6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6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6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6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6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6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6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6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6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6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6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6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6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6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6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6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6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6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6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6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6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6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6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6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6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6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6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6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6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6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6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6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6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6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6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6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6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6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6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6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6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6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6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6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6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6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6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6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6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6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6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6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6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6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6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6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6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6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6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6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6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6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6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6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6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6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6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6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6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6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6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6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6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6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6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6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6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6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6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6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6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6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6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6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6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6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6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6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6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6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6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6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6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6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6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6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6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6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6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6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6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6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6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6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6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6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6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6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6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6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6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6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6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6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6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6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6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6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6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6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6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6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6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6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6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6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6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6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6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6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6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6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6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6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6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6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6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6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6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6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6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6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6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6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6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6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6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6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6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6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6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6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6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6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6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6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6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6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6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6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6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6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6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6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6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6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6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6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6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6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6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6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6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6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6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6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6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6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6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6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6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6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6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6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6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6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6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6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6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6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6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6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6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6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6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6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6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6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6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6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6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6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6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6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6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6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6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6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6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6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6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6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6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6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6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6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6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6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6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6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6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6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6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6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6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6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6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6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6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6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6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6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6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6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6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6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6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6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6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6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6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6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6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6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6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6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6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6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6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6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6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6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6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6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6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6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6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6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6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6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6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6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6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6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6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6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6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6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6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6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6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6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6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6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6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6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6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6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6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6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6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6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6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6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6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6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6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6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6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6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6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6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6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6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6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6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6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6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6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6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6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6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6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6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6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6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6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6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6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6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6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6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6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6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6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6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6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6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6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6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6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6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6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6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6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6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6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6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6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6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6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6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6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6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6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6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6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6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6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6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6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6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6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6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6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6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6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6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6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6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6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6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6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6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6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6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6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6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6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6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6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6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6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6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6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6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6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6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6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6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6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6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6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6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6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6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6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6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6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6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6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6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6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6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6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6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6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6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6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6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6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6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6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6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6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6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6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6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6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6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6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6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6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6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6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6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6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6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6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6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6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6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6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6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6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6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6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6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6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6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6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6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6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6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6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6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6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6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6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6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6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6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6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6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6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6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6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6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6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6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6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6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6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6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6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6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6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6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6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6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6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6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6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6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6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6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6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6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6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6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6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6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6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6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6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6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6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6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6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6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6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6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6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6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6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6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6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6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6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6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6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6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6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6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6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6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6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6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6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6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6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6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6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6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6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6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6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6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6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6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6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6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6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6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6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6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6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6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6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6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6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6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6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6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6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6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6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6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6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6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6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6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6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6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6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6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6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6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6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6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6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6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6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6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6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6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6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6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6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6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6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6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6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6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6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6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6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6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6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6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6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6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6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6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6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6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6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6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6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6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6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6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6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6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6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6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6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6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6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6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6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6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6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6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6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6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6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6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6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6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6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6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6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6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6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6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6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6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6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6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6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6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6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6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6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6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6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6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6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6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6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6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6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6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6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6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6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6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6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6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6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6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6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"/>
      <c r="B3502" s="46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"/>
      <c r="B3503" s="46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"/>
      <c r="B3504" s="46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"/>
      <c r="B3505" s="46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"/>
      <c r="B3506" s="46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"/>
      <c r="B3507" s="46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"/>
      <c r="B3508" s="46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"/>
      <c r="B3509" s="46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"/>
      <c r="B3510" s="46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"/>
      <c r="B3511" s="46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"/>
      <c r="B3512" s="46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"/>
      <c r="B3513" s="46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"/>
      <c r="B3514" s="46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"/>
      <c r="B3515" s="46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"/>
      <c r="B3516" s="46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"/>
      <c r="B3517" s="46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"/>
      <c r="B3518" s="46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"/>
      <c r="B3519" s="46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"/>
      <c r="B3520" s="46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"/>
      <c r="B3521" s="46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"/>
      <c r="B3522" s="46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"/>
      <c r="B3523" s="46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"/>
      <c r="B3524" s="46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"/>
      <c r="B3525" s="46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"/>
      <c r="B3526" s="46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"/>
      <c r="B3527" s="46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"/>
      <c r="B3528" s="46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"/>
      <c r="B3529" s="46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"/>
      <c r="B3530" s="46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"/>
      <c r="B3531" s="46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"/>
      <c r="B3532" s="46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"/>
      <c r="B3533" s="46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"/>
      <c r="B3534" s="46"/>
      <c r="F3534" s="5"/>
      <c r="G3534" s="5"/>
      <c r="H3534" s="5"/>
      <c r="I3534" s="5"/>
      <c r="J3534" s="5"/>
      <c r="K3534" s="5"/>
      <c r="L3534" s="5"/>
      <c r="M3534" s="5"/>
      <c r="N3534" s="5"/>
    </row>
    <row r="3535" spans="1:14" x14ac:dyDescent="0.2">
      <c r="A3535" s="4"/>
      <c r="B3535" s="46"/>
      <c r="F3535" s="5"/>
      <c r="G3535" s="5"/>
      <c r="H3535" s="5"/>
      <c r="I3535" s="5"/>
      <c r="J3535" s="5"/>
      <c r="K3535" s="5"/>
      <c r="L3535" s="5"/>
      <c r="M3535" s="5"/>
      <c r="N3535" s="5"/>
    </row>
    <row r="3536" spans="1:14" x14ac:dyDescent="0.2">
      <c r="A3536" s="4"/>
      <c r="B3536" s="46"/>
      <c r="F3536" s="5"/>
      <c r="G3536" s="5"/>
      <c r="H3536" s="5"/>
      <c r="I3536" s="5"/>
      <c r="J3536" s="5"/>
      <c r="K3536" s="5"/>
      <c r="L3536" s="5"/>
      <c r="M3536" s="5"/>
      <c r="N3536" s="5"/>
    </row>
    <row r="3537" spans="1:14" x14ac:dyDescent="0.2">
      <c r="A3537" s="4"/>
      <c r="B3537" s="46"/>
      <c r="F3537" s="5"/>
      <c r="G3537" s="5"/>
      <c r="H3537" s="5"/>
      <c r="I3537" s="5"/>
      <c r="J3537" s="5"/>
      <c r="K3537" s="5"/>
      <c r="L3537" s="5"/>
      <c r="M3537" s="5"/>
      <c r="N3537" s="5"/>
    </row>
    <row r="3538" spans="1:14" x14ac:dyDescent="0.2">
      <c r="A3538" s="4"/>
      <c r="B3538" s="46"/>
      <c r="F3538" s="5"/>
      <c r="G3538" s="5"/>
      <c r="H3538" s="5"/>
      <c r="I3538" s="5"/>
      <c r="J3538" s="5"/>
      <c r="K3538" s="5"/>
      <c r="L3538" s="5"/>
      <c r="M3538" s="5"/>
      <c r="N3538" s="5"/>
    </row>
    <row r="3539" spans="1:14" x14ac:dyDescent="0.2">
      <c r="A3539" s="4"/>
      <c r="B3539" s="46"/>
      <c r="F3539" s="5"/>
      <c r="G3539" s="5"/>
      <c r="H3539" s="5"/>
      <c r="I3539" s="5"/>
      <c r="J3539" s="5"/>
      <c r="K3539" s="5"/>
      <c r="L3539" s="5"/>
      <c r="M3539" s="5"/>
      <c r="N3539" s="5"/>
    </row>
    <row r="3540" spans="1:14" x14ac:dyDescent="0.2">
      <c r="A3540" s="4"/>
      <c r="B3540" s="46"/>
      <c r="F3540" s="5"/>
      <c r="G3540" s="5"/>
      <c r="H3540" s="5"/>
      <c r="I3540" s="5"/>
      <c r="J3540" s="5"/>
      <c r="K3540" s="5"/>
      <c r="L3540" s="5"/>
      <c r="M3540" s="5"/>
      <c r="N3540" s="5"/>
    </row>
    <row r="3541" spans="1:14" x14ac:dyDescent="0.2">
      <c r="A3541" s="4"/>
      <c r="B3541" s="46"/>
      <c r="F3541" s="5"/>
      <c r="G3541" s="5"/>
      <c r="H3541" s="5"/>
      <c r="I3541" s="5"/>
      <c r="J3541" s="5"/>
      <c r="K3541" s="5"/>
      <c r="L3541" s="5"/>
      <c r="M3541" s="5"/>
      <c r="N3541" s="5"/>
    </row>
    <row r="3542" spans="1:14" x14ac:dyDescent="0.2">
      <c r="A3542" s="4"/>
      <c r="B3542" s="46"/>
      <c r="F3542" s="5"/>
      <c r="G3542" s="5"/>
      <c r="H3542" s="5"/>
      <c r="I3542" s="5"/>
      <c r="J3542" s="5"/>
      <c r="K3542" s="5"/>
      <c r="L3542" s="5"/>
      <c r="M3542" s="5"/>
      <c r="N3542" s="5"/>
    </row>
    <row r="3543" spans="1:14" x14ac:dyDescent="0.2">
      <c r="A3543" s="4"/>
      <c r="B3543" s="46"/>
      <c r="F3543" s="5"/>
      <c r="G3543" s="5"/>
      <c r="H3543" s="5"/>
      <c r="I3543" s="5"/>
      <c r="J3543" s="5"/>
      <c r="K3543" s="5"/>
      <c r="L3543" s="5"/>
      <c r="M3543" s="5"/>
      <c r="N3543" s="5"/>
    </row>
    <row r="3544" spans="1:14" x14ac:dyDescent="0.2">
      <c r="A3544" s="4"/>
      <c r="B3544" s="46"/>
      <c r="F3544" s="5"/>
      <c r="G3544" s="5"/>
      <c r="H3544" s="5"/>
      <c r="I3544" s="5"/>
      <c r="J3544" s="5"/>
      <c r="K3544" s="5"/>
      <c r="L3544" s="5"/>
      <c r="M3544" s="5"/>
      <c r="N3544" s="5"/>
    </row>
    <row r="3545" spans="1:14" x14ac:dyDescent="0.2">
      <c r="A3545" s="4"/>
      <c r="B3545" s="46"/>
      <c r="F3545" s="5"/>
      <c r="G3545" s="5"/>
      <c r="H3545" s="5"/>
      <c r="I3545" s="5"/>
      <c r="J3545" s="5"/>
      <c r="K3545" s="5"/>
      <c r="L3545" s="5"/>
      <c r="M3545" s="5"/>
      <c r="N3545" s="5"/>
    </row>
    <row r="3546" spans="1:14" x14ac:dyDescent="0.2">
      <c r="A3546" s="4"/>
      <c r="B3546" s="46"/>
      <c r="F3546" s="5"/>
      <c r="G3546" s="5"/>
      <c r="H3546" s="5"/>
      <c r="I3546" s="5"/>
      <c r="J3546" s="5"/>
      <c r="K3546" s="5"/>
      <c r="L3546" s="5"/>
      <c r="M3546" s="5"/>
      <c r="N3546" s="5"/>
    </row>
    <row r="3547" spans="1:14" x14ac:dyDescent="0.2">
      <c r="A3547" s="4"/>
      <c r="B3547" s="46"/>
      <c r="F3547" s="5"/>
      <c r="G3547" s="5"/>
      <c r="H3547" s="5"/>
      <c r="I3547" s="5"/>
      <c r="J3547" s="5"/>
      <c r="K3547" s="5"/>
      <c r="L3547" s="5"/>
      <c r="M3547" s="5"/>
      <c r="N3547" s="5"/>
    </row>
    <row r="3548" spans="1:14" x14ac:dyDescent="0.2">
      <c r="A3548" s="4"/>
      <c r="B3548" s="46"/>
      <c r="F3548" s="5"/>
      <c r="G3548" s="5"/>
      <c r="H3548" s="5"/>
      <c r="I3548" s="5"/>
      <c r="J3548" s="5"/>
      <c r="K3548" s="5"/>
      <c r="L3548" s="5"/>
      <c r="M3548" s="5"/>
      <c r="N3548" s="5"/>
    </row>
    <row r="3549" spans="1:14" x14ac:dyDescent="0.2">
      <c r="A3549" s="4"/>
      <c r="B3549" s="46"/>
      <c r="F3549" s="5"/>
      <c r="G3549" s="5"/>
      <c r="H3549" s="5"/>
      <c r="I3549" s="5"/>
      <c r="J3549" s="5"/>
      <c r="K3549" s="5"/>
      <c r="L3549" s="5"/>
      <c r="M3549" s="5"/>
      <c r="N3549" s="5"/>
    </row>
    <row r="3550" spans="1:14" x14ac:dyDescent="0.2">
      <c r="A3550" s="4"/>
      <c r="B3550" s="46"/>
      <c r="F3550" s="5"/>
      <c r="G3550" s="5"/>
      <c r="H3550" s="5"/>
      <c r="I3550" s="5"/>
      <c r="J3550" s="5"/>
      <c r="K3550" s="5"/>
      <c r="L3550" s="5"/>
      <c r="M3550" s="5"/>
      <c r="N3550" s="5"/>
    </row>
    <row r="3551" spans="1:14" x14ac:dyDescent="0.2">
      <c r="A3551" s="4"/>
      <c r="B3551" s="46"/>
      <c r="F3551" s="5"/>
      <c r="G3551" s="5"/>
      <c r="H3551" s="5"/>
      <c r="I3551" s="5"/>
      <c r="J3551" s="5"/>
      <c r="K3551" s="5"/>
      <c r="L3551" s="5"/>
      <c r="M3551" s="5"/>
      <c r="N3551" s="5"/>
    </row>
    <row r="3552" spans="1:14" x14ac:dyDescent="0.2">
      <c r="A3552" s="4"/>
      <c r="B3552" s="46"/>
      <c r="F3552" s="5"/>
      <c r="G3552" s="5"/>
      <c r="H3552" s="5"/>
      <c r="I3552" s="5"/>
      <c r="J3552" s="5"/>
      <c r="K3552" s="5"/>
      <c r="L3552" s="5"/>
      <c r="M3552" s="5"/>
      <c r="N3552" s="5"/>
    </row>
    <row r="3553" spans="1:14" x14ac:dyDescent="0.2">
      <c r="A3553" s="4"/>
      <c r="B3553" s="46"/>
      <c r="F3553" s="5"/>
      <c r="G3553" s="5"/>
      <c r="H3553" s="5"/>
      <c r="I3553" s="5"/>
      <c r="J3553" s="5"/>
      <c r="K3553" s="5"/>
      <c r="L3553" s="5"/>
      <c r="M3553" s="5"/>
      <c r="N3553" s="5"/>
    </row>
    <row r="3554" spans="1:14" x14ac:dyDescent="0.2">
      <c r="A3554" s="4"/>
      <c r="B3554" s="46"/>
      <c r="F3554" s="5"/>
      <c r="G3554" s="5"/>
      <c r="H3554" s="5"/>
      <c r="I3554" s="5"/>
      <c r="J3554" s="5"/>
      <c r="K3554" s="5"/>
      <c r="L3554" s="5"/>
      <c r="M3554" s="5"/>
      <c r="N3554" s="5"/>
    </row>
    <row r="3555" spans="1:14" x14ac:dyDescent="0.2">
      <c r="A3555" s="4"/>
      <c r="B3555" s="46"/>
      <c r="F3555" s="5"/>
      <c r="G3555" s="5"/>
      <c r="H3555" s="5"/>
      <c r="I3555" s="5"/>
      <c r="J3555" s="5"/>
      <c r="K3555" s="5"/>
      <c r="L3555" s="5"/>
      <c r="M3555" s="5"/>
      <c r="N3555" s="5"/>
    </row>
    <row r="3556" spans="1:14" x14ac:dyDescent="0.2">
      <c r="A3556" s="4"/>
      <c r="B3556" s="46"/>
      <c r="F3556" s="5"/>
      <c r="G3556" s="5"/>
      <c r="H3556" s="5"/>
      <c r="I3556" s="5"/>
      <c r="J3556" s="5"/>
      <c r="K3556" s="5"/>
      <c r="L3556" s="5"/>
      <c r="M3556" s="5"/>
      <c r="N3556" s="5"/>
    </row>
    <row r="3557" spans="1:14" x14ac:dyDescent="0.2">
      <c r="A3557" s="4"/>
      <c r="B3557" s="46"/>
      <c r="F3557" s="5"/>
      <c r="G3557" s="5"/>
      <c r="H3557" s="5"/>
      <c r="I3557" s="5"/>
      <c r="J3557" s="5"/>
      <c r="K3557" s="5"/>
      <c r="L3557" s="5"/>
      <c r="M3557" s="5"/>
      <c r="N3557" s="5"/>
    </row>
    <row r="3558" spans="1:14" x14ac:dyDescent="0.2">
      <c r="A3558" s="4"/>
      <c r="B3558" s="46"/>
      <c r="F3558" s="5"/>
      <c r="G3558" s="5"/>
      <c r="H3558" s="5"/>
      <c r="I3558" s="5"/>
      <c r="J3558" s="5"/>
      <c r="K3558" s="5"/>
      <c r="L3558" s="5"/>
      <c r="M3558" s="5"/>
      <c r="N3558" s="5"/>
    </row>
    <row r="3559" spans="1:14" x14ac:dyDescent="0.2">
      <c r="A3559" s="4"/>
      <c r="B3559" s="46"/>
      <c r="F3559" s="5"/>
      <c r="G3559" s="5"/>
      <c r="H3559" s="5"/>
      <c r="I3559" s="5"/>
      <c r="J3559" s="5"/>
      <c r="K3559" s="5"/>
      <c r="L3559" s="5"/>
      <c r="M3559" s="5"/>
      <c r="N3559" s="5"/>
    </row>
  </sheetData>
  <mergeCells count="66">
    <mergeCell ref="A136:O136"/>
    <mergeCell ref="D20:E20"/>
    <mergeCell ref="A56:H56"/>
    <mergeCell ref="A57:H57"/>
    <mergeCell ref="A64:H64"/>
    <mergeCell ref="A126:O126"/>
    <mergeCell ref="A127:O127"/>
    <mergeCell ref="A129:O129"/>
    <mergeCell ref="A132:O132"/>
    <mergeCell ref="A133:O133"/>
    <mergeCell ref="A135:O135"/>
    <mergeCell ref="A110:O110"/>
    <mergeCell ref="A111:O111"/>
    <mergeCell ref="A113:O113"/>
    <mergeCell ref="A118:O118"/>
    <mergeCell ref="A119:O119"/>
    <mergeCell ref="A121:O121"/>
    <mergeCell ref="D18:E18"/>
    <mergeCell ref="D19:E19"/>
    <mergeCell ref="A74:O74"/>
    <mergeCell ref="A75:O75"/>
    <mergeCell ref="A77:O77"/>
    <mergeCell ref="A78:O78"/>
    <mergeCell ref="A65:H65"/>
    <mergeCell ref="A66:H66"/>
    <mergeCell ref="A67:H67"/>
    <mergeCell ref="A68:H68"/>
    <mergeCell ref="A69:H69"/>
    <mergeCell ref="A70:H70"/>
    <mergeCell ref="A58:H58"/>
    <mergeCell ref="A59:H59"/>
    <mergeCell ref="A60:H60"/>
    <mergeCell ref="A61:H61"/>
    <mergeCell ref="A62:H62"/>
    <mergeCell ref="A63:H63"/>
    <mergeCell ref="A50:H50"/>
    <mergeCell ref="A51:H51"/>
    <mergeCell ref="A52:H52"/>
    <mergeCell ref="A53:H53"/>
    <mergeCell ref="A54:H54"/>
    <mergeCell ref="A55:H55"/>
    <mergeCell ref="A49:H49"/>
    <mergeCell ref="A28:O28"/>
    <mergeCell ref="A29:O2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24:A26"/>
    <mergeCell ref="C24:C26"/>
    <mergeCell ref="B24:B26"/>
    <mergeCell ref="D24:D26"/>
    <mergeCell ref="G25:G26"/>
    <mergeCell ref="E24:G24"/>
    <mergeCell ref="H24:L24"/>
    <mergeCell ref="L25:L26"/>
    <mergeCell ref="O24:O26"/>
    <mergeCell ref="M24:N25"/>
    <mergeCell ref="J25:J26"/>
    <mergeCell ref="I25:I26"/>
    <mergeCell ref="H25:H26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2017-06-28T03:26:04Z</cp:lastPrinted>
  <dcterms:created xsi:type="dcterms:W3CDTF">2002-02-11T05:58:42Z</dcterms:created>
  <dcterms:modified xsi:type="dcterms:W3CDTF">2017-06-28T09:03:37Z</dcterms:modified>
</cp:coreProperties>
</file>