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J36" i="1" l="1"/>
  <c r="M37" i="1"/>
  <c r="J39" i="1"/>
  <c r="M39" i="1" s="1"/>
  <c r="J38" i="1"/>
  <c r="M38" i="1" s="1"/>
  <c r="M36" i="1"/>
  <c r="J35" i="1"/>
  <c r="M35" i="1" s="1"/>
  <c r="J34" i="1"/>
  <c r="M34" i="1" s="1"/>
</calcChain>
</file>

<file path=xl/sharedStrings.xml><?xml version="1.0" encoding="utf-8"?>
<sst xmlns="http://schemas.openxmlformats.org/spreadsheetml/2006/main" count="100" uniqueCount="75">
  <si>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</si>
  <si>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</si>
  <si>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</si>
  <si>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</si>
  <si>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</si>
  <si>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</si>
  <si>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</si>
  <si>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</si>
  <si>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</si>
  <si>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</si>
  <si>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</si>
  <si>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</si>
  <si>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</si>
  <si>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</si>
  <si>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</si>
  <si>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</si>
  <si>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</si>
  <si>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</si>
  <si>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</si>
  <si>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</si>
  <si>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</si>
  <si>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</si>
  <si>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101-1515</t>
  </si>
  <si>
    <t>Электроды диаметром 4 мм Э46</t>
  </si>
  <si>
    <t>101-1556</t>
  </si>
  <si>
    <t>Битумы нефтяные дорожные марки БНД-60/90, БНД 90/130</t>
  </si>
  <si>
    <t>101-1782</t>
  </si>
  <si>
    <t>Ткань мешочная</t>
  </si>
  <si>
    <t>10 м2</t>
  </si>
  <si>
    <t>101-1805</t>
  </si>
  <si>
    <t>Гвозди строительные</t>
  </si>
  <si>
    <t>101-2074</t>
  </si>
  <si>
    <t>Шпагат из пенькового волокна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</si>
  <si>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</si>
  <si>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</si>
  <si>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</si>
  <si>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</si>
  <si>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</si>
  <si>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203-0530</t>
  </si>
  <si>
    <t>Колья деревянные посадочные 2200x60 мм</t>
  </si>
  <si>
    <t>шт.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</si>
  <si>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</si>
  <si>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</si>
  <si>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</si>
  <si>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</si>
  <si>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407-0013</t>
  </si>
  <si>
    <t>Земля растительная механизированной заготовки</t>
  </si>
  <si>
    <t>408-0391</t>
  </si>
  <si>
    <t>Щебень известняковый для строительных работ марки 600 фракции 5-10 мм</t>
  </si>
  <si>
    <t>410-0054</t>
  </si>
  <si>
    <t>Асфальт литой для покрытий тротуаров тип II (жесткий)</t>
  </si>
  <si>
    <t>411-0001</t>
  </si>
  <si>
    <t>Вода</t>
  </si>
  <si>
    <t>Прайс</t>
  </si>
  <si>
    <t>Щебень из доменного шлака фр. -10-20 мм (378,95*1,02*1,103)</t>
  </si>
  <si>
    <t>Прайс "Авангард"</t>
  </si>
  <si>
    <t>Поребрики  П-1У (длина 4,1 м объем бетона на 1 м-0,0525 (10395/1,18/6,32*1,02*1,103)</t>
  </si>
  <si>
    <t>Прайс "Молодость Запсиба"</t>
  </si>
  <si>
    <t>Скамья 3820/1,18*1,02*1,103</t>
  </si>
  <si>
    <t>шт</t>
  </si>
  <si>
    <t>Прайс "СГМК"</t>
  </si>
  <si>
    <t>Щебень из доменного шлака фр. ...</t>
  </si>
  <si>
    <t xml:space="preserve">   - Щебень из доменного шлака фр. 5-10мм (376,04*1,02*1,103)</t>
  </si>
  <si>
    <t xml:space="preserve">   - Щебень из доменного шлака фр. 20-40мм (363,79*1,02*1,103</t>
  </si>
  <si>
    <t>ТССЦ-204-0003</t>
  </si>
  <si>
    <t>Горячекатаная арматурная сталь гладкая класса А-I, диаметром 10 мм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</si>
  <si>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</si>
  <si>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</si>
  <si>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ТССЦ-414-0126</t>
  </si>
  <si>
    <t>Деревья-саженцы с кроной 9-12 лет ( клен)</t>
  </si>
  <si>
    <t>г. Новокузнецк</t>
  </si>
  <si>
    <t>по состоянию на 1 квартал 2017 год</t>
  </si>
  <si>
    <t>пр-кт Октябрьский,д. №  20 . Ремонт придомовой территории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</si>
  <si>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</si>
  <si>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748067,9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</si>
</sst>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showGridLines="0" tabSelected="1" zoomScaleNormal="100" zoomScaleSheetLayoutView="75" workbookViewId="0">
      <selection activeCell="M19" sqref="M19:M42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/>
      <c r="E2" s="10" t="s">
        <v>70</v>
      </c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71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72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5">
        <v>1</v>
      </c>
      <c r="B16" s="36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  <c r="K16" s="35">
        <v>11</v>
      </c>
      <c r="L16" s="35">
        <v>12</v>
      </c>
      <c r="M16" s="35">
        <v>13</v>
      </c>
      <c r="N16" s="35">
        <v>14</v>
      </c>
    </row>
    <row r="17" spans="1:14" ht="12.75" customHeight="1" x14ac:dyDescent="0.2">
      <c r="A17" s="37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2.75" customHeight="1" x14ac:dyDescent="0.2">
      <c r="A18" s="39" t="s">
        <v>18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5.5" x14ac:dyDescent="0.2">
      <c r="A19" s="40">
        <v>1</v>
      </c>
      <c r="B19" s="41" t="s">
        <v>19</v>
      </c>
      <c r="C19" s="42" t="s">
        <v>20</v>
      </c>
      <c r="D19" s="43" t="s">
        <v>21</v>
      </c>
      <c r="E19" s="44">
        <v>3.7000000000000002E-3</v>
      </c>
      <c r="F19" s="44"/>
      <c r="G19" s="44"/>
      <c r="H19" s="44"/>
      <c r="I19" s="45"/>
      <c r="J19" s="44">
        <v>37676.44</v>
      </c>
      <c r="K19" s="44">
        <v>36313.68</v>
      </c>
      <c r="L19" s="45">
        <v>1090</v>
      </c>
      <c r="M19" s="44">
        <v>139.41</v>
      </c>
      <c r="N19" s="44"/>
    </row>
    <row r="20" spans="1:14" x14ac:dyDescent="0.2">
      <c r="A20" s="40">
        <v>2</v>
      </c>
      <c r="B20" s="41" t="s">
        <v>22</v>
      </c>
      <c r="C20" s="42" t="s">
        <v>23</v>
      </c>
      <c r="D20" s="43" t="s">
        <v>21</v>
      </c>
      <c r="E20" s="44"/>
      <c r="F20" s="44"/>
      <c r="G20" s="44"/>
      <c r="H20" s="44"/>
      <c r="I20" s="45"/>
      <c r="J20" s="44">
        <v>69612.149999999994</v>
      </c>
      <c r="K20" s="44">
        <v>67499.88</v>
      </c>
      <c r="L20" s="45">
        <v>1551</v>
      </c>
      <c r="M20" s="44"/>
      <c r="N20" s="44"/>
    </row>
    <row r="21" spans="1:14" ht="25.5" x14ac:dyDescent="0.2">
      <c r="A21" s="40">
        <v>3</v>
      </c>
      <c r="B21" s="41" t="s">
        <v>24</v>
      </c>
      <c r="C21" s="42" t="s">
        <v>25</v>
      </c>
      <c r="D21" s="43" t="s">
        <v>21</v>
      </c>
      <c r="E21" s="44">
        <v>0.53</v>
      </c>
      <c r="F21" s="44"/>
      <c r="G21" s="44"/>
      <c r="H21" s="44"/>
      <c r="I21" s="45"/>
      <c r="J21" s="44">
        <v>21225.39</v>
      </c>
      <c r="K21" s="44">
        <v>19576</v>
      </c>
      <c r="L21" s="45">
        <v>320</v>
      </c>
      <c r="M21" s="44">
        <v>11249.46</v>
      </c>
      <c r="N21" s="44"/>
    </row>
    <row r="22" spans="1:14" x14ac:dyDescent="0.2">
      <c r="A22" s="40">
        <v>4</v>
      </c>
      <c r="B22" s="41" t="s">
        <v>26</v>
      </c>
      <c r="C22" s="42" t="s">
        <v>27</v>
      </c>
      <c r="D22" s="43" t="s">
        <v>28</v>
      </c>
      <c r="E22" s="44">
        <v>4.4999999999999998E-2</v>
      </c>
      <c r="F22" s="44"/>
      <c r="G22" s="44"/>
      <c r="H22" s="44"/>
      <c r="I22" s="45"/>
      <c r="J22" s="44">
        <v>371.91</v>
      </c>
      <c r="K22" s="44">
        <v>362.37</v>
      </c>
      <c r="L22" s="45">
        <v>286</v>
      </c>
      <c r="M22" s="44">
        <v>16.739999999999998</v>
      </c>
      <c r="N22" s="44"/>
    </row>
    <row r="23" spans="1:14" x14ac:dyDescent="0.2">
      <c r="A23" s="40">
        <v>5</v>
      </c>
      <c r="B23" s="41" t="s">
        <v>29</v>
      </c>
      <c r="C23" s="42" t="s">
        <v>30</v>
      </c>
      <c r="D23" s="43" t="s">
        <v>21</v>
      </c>
      <c r="E23" s="44">
        <v>4.4999999999999997E-3</v>
      </c>
      <c r="F23" s="44"/>
      <c r="G23" s="44"/>
      <c r="H23" s="44"/>
      <c r="I23" s="45"/>
      <c r="J23" s="44">
        <v>56181.7</v>
      </c>
      <c r="K23" s="44">
        <v>54461.62</v>
      </c>
      <c r="L23" s="45">
        <v>1749</v>
      </c>
      <c r="M23" s="44">
        <v>252.82</v>
      </c>
      <c r="N23" s="44"/>
    </row>
    <row r="24" spans="1:14" x14ac:dyDescent="0.2">
      <c r="A24" s="40">
        <v>6</v>
      </c>
      <c r="B24" s="41" t="s">
        <v>31</v>
      </c>
      <c r="C24" s="42" t="s">
        <v>32</v>
      </c>
      <c r="D24" s="43" t="s">
        <v>21</v>
      </c>
      <c r="E24" s="44">
        <v>1E-4</v>
      </c>
      <c r="F24" s="44"/>
      <c r="G24" s="44"/>
      <c r="H24" s="44"/>
      <c r="I24" s="45"/>
      <c r="J24" s="44">
        <v>151838.79999999999</v>
      </c>
      <c r="K24" s="44">
        <v>148232</v>
      </c>
      <c r="L24" s="45">
        <v>316</v>
      </c>
      <c r="M24" s="44">
        <v>15.18</v>
      </c>
      <c r="N24" s="44"/>
    </row>
    <row r="25" spans="1:14" ht="38.25" x14ac:dyDescent="0.2">
      <c r="A25" s="40">
        <v>7</v>
      </c>
      <c r="B25" s="41" t="s">
        <v>33</v>
      </c>
      <c r="C25" s="42" t="s">
        <v>34</v>
      </c>
      <c r="D25" s="43" t="s">
        <v>35</v>
      </c>
      <c r="E25" s="44">
        <v>8.8499999999999995E-2</v>
      </c>
      <c r="F25" s="44"/>
      <c r="G25" s="44"/>
      <c r="H25" s="44"/>
      <c r="I25" s="45"/>
      <c r="J25" s="44">
        <v>5262.12</v>
      </c>
      <c r="K25" s="44">
        <v>4906.47</v>
      </c>
      <c r="L25" s="45">
        <v>1990</v>
      </c>
      <c r="M25" s="44">
        <v>465.7</v>
      </c>
      <c r="N25" s="44"/>
    </row>
    <row r="26" spans="1:14" ht="38.25" x14ac:dyDescent="0.2">
      <c r="A26" s="40">
        <v>8</v>
      </c>
      <c r="B26" s="41" t="s">
        <v>36</v>
      </c>
      <c r="C26" s="42" t="s">
        <v>37</v>
      </c>
      <c r="D26" s="43" t="s">
        <v>35</v>
      </c>
      <c r="E26" s="44">
        <v>0.76719999999999999</v>
      </c>
      <c r="F26" s="44"/>
      <c r="G26" s="44"/>
      <c r="H26" s="44"/>
      <c r="I26" s="45"/>
      <c r="J26" s="44">
        <v>3427.74</v>
      </c>
      <c r="K26" s="44">
        <v>3108.06</v>
      </c>
      <c r="L26" s="45">
        <v>1980</v>
      </c>
      <c r="M26" s="44">
        <v>2629.77</v>
      </c>
      <c r="N26" s="44"/>
    </row>
    <row r="27" spans="1:14" ht="25.5" x14ac:dyDescent="0.2">
      <c r="A27" s="40">
        <v>9</v>
      </c>
      <c r="B27" s="41" t="s">
        <v>38</v>
      </c>
      <c r="C27" s="42" t="s">
        <v>39</v>
      </c>
      <c r="D27" s="43" t="s">
        <v>40</v>
      </c>
      <c r="E27" s="44">
        <v>3</v>
      </c>
      <c r="F27" s="44"/>
      <c r="G27" s="44"/>
      <c r="H27" s="44"/>
      <c r="I27" s="45"/>
      <c r="J27" s="44">
        <v>31.92</v>
      </c>
      <c r="K27" s="44">
        <v>28.01</v>
      </c>
      <c r="L27" s="45">
        <v>3982</v>
      </c>
      <c r="M27" s="44">
        <v>95.76</v>
      </c>
      <c r="N27" s="44"/>
    </row>
    <row r="28" spans="1:14" x14ac:dyDescent="0.2">
      <c r="A28" s="40">
        <v>10</v>
      </c>
      <c r="B28" s="41" t="s">
        <v>41</v>
      </c>
      <c r="C28" s="42" t="s">
        <v>42</v>
      </c>
      <c r="D28" s="43" t="s">
        <v>35</v>
      </c>
      <c r="E28" s="44">
        <v>26.629000000000001</v>
      </c>
      <c r="F28" s="44"/>
      <c r="G28" s="44"/>
      <c r="H28" s="44"/>
      <c r="I28" s="45"/>
      <c r="J28" s="44">
        <v>4237.57</v>
      </c>
      <c r="K28" s="44">
        <v>3580.6</v>
      </c>
      <c r="L28" s="45">
        <v>5313</v>
      </c>
      <c r="M28" s="44">
        <v>112842.25</v>
      </c>
      <c r="N28" s="44"/>
    </row>
    <row r="29" spans="1:14" ht="25.5" x14ac:dyDescent="0.2">
      <c r="A29" s="40">
        <v>11</v>
      </c>
      <c r="B29" s="41" t="s">
        <v>43</v>
      </c>
      <c r="C29" s="42" t="s">
        <v>44</v>
      </c>
      <c r="D29" s="43" t="s">
        <v>35</v>
      </c>
      <c r="E29" s="44">
        <v>0.27079999999999999</v>
      </c>
      <c r="F29" s="44"/>
      <c r="G29" s="44"/>
      <c r="H29" s="44"/>
      <c r="I29" s="45"/>
      <c r="J29" s="44">
        <v>4223.33</v>
      </c>
      <c r="K29" s="44">
        <v>3595</v>
      </c>
      <c r="L29" s="45">
        <v>5360</v>
      </c>
      <c r="M29" s="44">
        <v>1143.67</v>
      </c>
      <c r="N29" s="44"/>
    </row>
    <row r="30" spans="1:14" ht="25.5" x14ac:dyDescent="0.2">
      <c r="A30" s="40">
        <v>12</v>
      </c>
      <c r="B30" s="41" t="s">
        <v>45</v>
      </c>
      <c r="C30" s="42" t="s">
        <v>46</v>
      </c>
      <c r="D30" s="43" t="s">
        <v>35</v>
      </c>
      <c r="E30" s="44"/>
      <c r="F30" s="44"/>
      <c r="G30" s="44"/>
      <c r="H30" s="44"/>
      <c r="I30" s="45"/>
      <c r="J30" s="44">
        <v>711.3</v>
      </c>
      <c r="K30" s="44">
        <v>353.4</v>
      </c>
      <c r="L30" s="45">
        <v>6156</v>
      </c>
      <c r="M30" s="44"/>
      <c r="N30" s="44"/>
    </row>
    <row r="31" spans="1:14" ht="38.25" x14ac:dyDescent="0.2">
      <c r="A31" s="40">
        <v>13</v>
      </c>
      <c r="B31" s="41" t="s">
        <v>47</v>
      </c>
      <c r="C31" s="42" t="s">
        <v>48</v>
      </c>
      <c r="D31" s="43" t="s">
        <v>35</v>
      </c>
      <c r="E31" s="44"/>
      <c r="F31" s="44"/>
      <c r="G31" s="44"/>
      <c r="H31" s="44"/>
      <c r="I31" s="45"/>
      <c r="J31" s="44">
        <v>1249.8800000000001</v>
      </c>
      <c r="K31" s="44">
        <v>655.65</v>
      </c>
      <c r="L31" s="45">
        <v>6208</v>
      </c>
      <c r="M31" s="44"/>
      <c r="N31" s="44"/>
    </row>
    <row r="32" spans="1:14" ht="25.5" x14ac:dyDescent="0.2">
      <c r="A32" s="40">
        <v>14</v>
      </c>
      <c r="B32" s="41" t="s">
        <v>49</v>
      </c>
      <c r="C32" s="42" t="s">
        <v>50</v>
      </c>
      <c r="D32" s="43" t="s">
        <v>21</v>
      </c>
      <c r="E32" s="44"/>
      <c r="F32" s="44"/>
      <c r="G32" s="44"/>
      <c r="H32" s="44"/>
      <c r="I32" s="45"/>
      <c r="J32" s="44">
        <v>4248.8900000000003</v>
      </c>
      <c r="K32" s="44">
        <v>3904.22</v>
      </c>
      <c r="L32" s="45">
        <v>6315</v>
      </c>
      <c r="M32" s="44"/>
      <c r="N32" s="44"/>
    </row>
    <row r="33" spans="1:14" x14ac:dyDescent="0.2">
      <c r="A33" s="40">
        <v>15</v>
      </c>
      <c r="B33" s="41" t="s">
        <v>51</v>
      </c>
      <c r="C33" s="42" t="s">
        <v>52</v>
      </c>
      <c r="D33" s="43" t="s">
        <v>35</v>
      </c>
      <c r="E33" s="44">
        <v>17.3</v>
      </c>
      <c r="F33" s="44"/>
      <c r="G33" s="44"/>
      <c r="H33" s="44"/>
      <c r="I33" s="45"/>
      <c r="J33" s="44">
        <v>25.3</v>
      </c>
      <c r="K33" s="44">
        <v>24.19</v>
      </c>
      <c r="L33" s="45">
        <v>6318</v>
      </c>
      <c r="M33" s="44">
        <v>437.68</v>
      </c>
      <c r="N33" s="44"/>
    </row>
    <row r="34" spans="1:14" ht="25.5" x14ac:dyDescent="0.2">
      <c r="A34" s="40">
        <v>16</v>
      </c>
      <c r="B34" s="41" t="s">
        <v>53</v>
      </c>
      <c r="C34" s="42" t="s">
        <v>54</v>
      </c>
      <c r="D34" s="43" t="s">
        <v>35</v>
      </c>
      <c r="E34" s="44">
        <v>13.59</v>
      </c>
      <c r="F34" s="44"/>
      <c r="G34" s="44"/>
      <c r="H34" s="44"/>
      <c r="I34" s="45"/>
      <c r="J34" s="44">
        <f>378.95*1.02*1.103</f>
        <v>426.34148699999997</v>
      </c>
      <c r="K34" s="44"/>
      <c r="L34" s="45"/>
      <c r="M34" s="44">
        <f>E34*J34</f>
        <v>5793.9808083299995</v>
      </c>
      <c r="N34" s="44"/>
    </row>
    <row r="35" spans="1:14" ht="38.25" x14ac:dyDescent="0.2">
      <c r="A35" s="40">
        <v>17</v>
      </c>
      <c r="B35" s="41" t="s">
        <v>55</v>
      </c>
      <c r="C35" s="42" t="s">
        <v>56</v>
      </c>
      <c r="D35" s="43" t="s">
        <v>35</v>
      </c>
      <c r="E35" s="44">
        <v>23.693249999999999</v>
      </c>
      <c r="F35" s="44"/>
      <c r="G35" s="44"/>
      <c r="H35" s="44"/>
      <c r="I35" s="45"/>
      <c r="J35" s="44">
        <f>10395/1.18*1.02*1.103</f>
        <v>9911.0158474576256</v>
      </c>
      <c r="K35" s="44"/>
      <c r="L35" s="45"/>
      <c r="M35" s="44">
        <f t="shared" ref="M35:M39" si="0">E35*J35</f>
        <v>234824.17622777537</v>
      </c>
      <c r="N35" s="44"/>
    </row>
    <row r="36" spans="1:14" ht="38.25" x14ac:dyDescent="0.2">
      <c r="A36" s="40">
        <v>18</v>
      </c>
      <c r="B36" s="41" t="s">
        <v>57</v>
      </c>
      <c r="C36" s="42" t="s">
        <v>58</v>
      </c>
      <c r="D36" s="43" t="s">
        <v>59</v>
      </c>
      <c r="E36" s="44">
        <v>4</v>
      </c>
      <c r="F36" s="44"/>
      <c r="G36" s="44"/>
      <c r="H36" s="44"/>
      <c r="I36" s="45"/>
      <c r="J36" s="44">
        <f>3820/1.18*1.02*1.103</f>
        <v>3642.1433898305081</v>
      </c>
      <c r="K36" s="44"/>
      <c r="L36" s="45"/>
      <c r="M36" s="44">
        <f t="shared" si="0"/>
        <v>14568.573559322032</v>
      </c>
      <c r="N36" s="44"/>
    </row>
    <row r="37" spans="1:14" ht="25.5" x14ac:dyDescent="0.2">
      <c r="A37" s="40">
        <v>19</v>
      </c>
      <c r="B37" s="41" t="s">
        <v>60</v>
      </c>
      <c r="C37" s="42" t="s">
        <v>61</v>
      </c>
      <c r="D37" s="43" t="s">
        <v>35</v>
      </c>
      <c r="E37" s="44">
        <v>110.2563</v>
      </c>
      <c r="F37" s="44"/>
      <c r="G37" s="44"/>
      <c r="H37" s="44"/>
      <c r="I37" s="45"/>
      <c r="J37" s="44"/>
      <c r="K37" s="44"/>
      <c r="L37" s="45"/>
      <c r="M37" s="44">
        <f t="shared" si="0"/>
        <v>0</v>
      </c>
      <c r="N37" s="44"/>
    </row>
    <row r="38" spans="1:14" ht="25.5" x14ac:dyDescent="0.2">
      <c r="A38" s="46">
        <v>20</v>
      </c>
      <c r="B38" s="47" t="s">
        <v>60</v>
      </c>
      <c r="C38" s="48" t="s">
        <v>62</v>
      </c>
      <c r="D38" s="49" t="s">
        <v>35</v>
      </c>
      <c r="E38" s="50">
        <v>37.176299999999998</v>
      </c>
      <c r="F38" s="50"/>
      <c r="G38" s="50"/>
      <c r="H38" s="44"/>
      <c r="I38" s="45"/>
      <c r="J38" s="50">
        <f>376.04*1.02*1.103</f>
        <v>423.06756240000004</v>
      </c>
      <c r="K38" s="50"/>
      <c r="L38" s="45"/>
      <c r="M38" s="44">
        <f t="shared" si="0"/>
        <v>15728.086620051121</v>
      </c>
      <c r="N38" s="44"/>
    </row>
    <row r="39" spans="1:14" ht="25.5" x14ac:dyDescent="0.2">
      <c r="A39" s="46">
        <v>21</v>
      </c>
      <c r="B39" s="47" t="s">
        <v>60</v>
      </c>
      <c r="C39" s="48" t="s">
        <v>63</v>
      </c>
      <c r="D39" s="49" t="s">
        <v>35</v>
      </c>
      <c r="E39" s="50">
        <v>73.08</v>
      </c>
      <c r="F39" s="50"/>
      <c r="G39" s="50"/>
      <c r="H39" s="44"/>
      <c r="I39" s="45"/>
      <c r="J39" s="50">
        <f>363.79*1.02*1.103</f>
        <v>409.28557740000002</v>
      </c>
      <c r="K39" s="50"/>
      <c r="L39" s="45"/>
      <c r="M39" s="44">
        <f t="shared" si="0"/>
        <v>29910.589996392002</v>
      </c>
      <c r="N39" s="44"/>
    </row>
    <row r="40" spans="1:14" ht="38.25" x14ac:dyDescent="0.2">
      <c r="A40" s="40">
        <v>22</v>
      </c>
      <c r="B40" s="41" t="s">
        <v>64</v>
      </c>
      <c r="C40" s="42" t="s">
        <v>65</v>
      </c>
      <c r="D40" s="43" t="s">
        <v>21</v>
      </c>
      <c r="E40" s="44">
        <v>3.0000000000000001E-3</v>
      </c>
      <c r="F40" s="44"/>
      <c r="G40" s="44"/>
      <c r="H40" s="44"/>
      <c r="I40" s="45"/>
      <c r="J40" s="44">
        <v>36708.269999999997</v>
      </c>
      <c r="K40" s="44">
        <v>35347.800000000003</v>
      </c>
      <c r="L40" s="45">
        <v>3998</v>
      </c>
      <c r="M40" s="44">
        <v>110.12</v>
      </c>
      <c r="N40" s="44"/>
    </row>
    <row r="41" spans="1:14" ht="76.5" x14ac:dyDescent="0.2">
      <c r="A41" s="40">
        <v>23</v>
      </c>
      <c r="B41" s="41" t="s">
        <v>66</v>
      </c>
      <c r="C41" s="42" t="s">
        <v>67</v>
      </c>
      <c r="D41" s="43" t="s">
        <v>21</v>
      </c>
      <c r="E41" s="44">
        <v>71.069999999999993</v>
      </c>
      <c r="F41" s="44"/>
      <c r="G41" s="44"/>
      <c r="H41" s="44"/>
      <c r="I41" s="45"/>
      <c r="J41" s="44">
        <v>4444.34</v>
      </c>
      <c r="K41" s="44">
        <v>4135</v>
      </c>
      <c r="L41" s="45">
        <v>6297</v>
      </c>
      <c r="M41" s="44">
        <v>315859.24</v>
      </c>
      <c r="N41" s="44"/>
    </row>
    <row r="42" spans="1:14" ht="25.5" x14ac:dyDescent="0.2">
      <c r="A42" s="40">
        <v>24</v>
      </c>
      <c r="B42" s="41" t="s">
        <v>68</v>
      </c>
      <c r="C42" s="42" t="s">
        <v>69</v>
      </c>
      <c r="D42" s="43" t="s">
        <v>40</v>
      </c>
      <c r="E42" s="44">
        <v>3</v>
      </c>
      <c r="F42" s="44"/>
      <c r="G42" s="44"/>
      <c r="H42" s="44"/>
      <c r="I42" s="45"/>
      <c r="J42" s="44">
        <v>661.58</v>
      </c>
      <c r="K42" s="44">
        <v>644.95000000000005</v>
      </c>
      <c r="L42" s="45">
        <v>6425</v>
      </c>
      <c r="M42" s="44">
        <v>1984.74</v>
      </c>
      <c r="N42" s="44"/>
    </row>
    <row r="43" spans="1:14" x14ac:dyDescent="0.2">
      <c r="A43" s="37" t="s">
        <v>74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x14ac:dyDescent="0.2">
      <c r="D44" s="1"/>
    </row>
    <row r="47" spans="1:14" x14ac:dyDescent="0.2">
      <c r="C47" s="3" t="s">
        <v>73</v>
      </c>
    </row>
  </sheetData>
  <mergeCells count="11">
    <mergeCell ref="A17:N17"/>
    <mergeCell ref="A18:N18"/>
    <mergeCell ref="A43:N43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2017-06-28T04:02:43Z</dcterms:modified>
</cp:coreProperties>
</file>