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смета'!$A$2</definedName>
    <definedName name="FOT" localSheetId="0">'Локальная смета'!$B$20</definedName>
    <definedName name="Ind" localSheetId="0">'Локальная смета'!$D$12</definedName>
    <definedName name="Obj" localSheetId="0">'Локальная смета'!#REF!</definedName>
    <definedName name="Obosn" localSheetId="0">'Локальная смета'!$B$18</definedName>
    <definedName name="SmPr" localSheetId="0">'Локальная смета'!$B$19</definedName>
    <definedName name="_xlnm.Print_Titles" localSheetId="0">'Локальная смета'!$21:$21</definedName>
  </definedNames>
  <calcPr calcId="145621"/>
</workbook>
</file>

<file path=xl/calcChain.xml><?xml version="1.0" encoding="utf-8"?>
<calcChain xmlns="http://schemas.openxmlformats.org/spreadsheetml/2006/main">
  <c r="I66" i="1" l="1"/>
  <c r="I67" i="1" l="1"/>
  <c r="I68" i="1" s="1"/>
  <c r="I69" i="1" l="1"/>
  <c r="I70" i="1" s="1"/>
  <c r="I71" i="1" l="1"/>
  <c r="I72" i="1" s="1"/>
</calcChain>
</file>

<file path=xl/sharedStrings.xml><?xml version="1.0" encoding="utf-8"?>
<sst xmlns="http://schemas.openxmlformats.org/spreadsheetml/2006/main" count="139" uniqueCount="124">
  <si>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</si>
  <si>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</si>
  <si>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</si>
  <si>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</si>
  <si>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</si>
  <si>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</si>
  <si>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</si>
  <si>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</si>
  <si>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</si>
  <si>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</si>
  <si>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</si>
  <si>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</si>
  <si>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</si>
  <si>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</si>
  <si>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</si>
  <si>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</si>
  <si>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</si>
  <si>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</si>
  <si>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</si>
  <si>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</si>
  <si>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</si>
  <si>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</si>
  <si>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</si>
  <si>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</si>
  <si>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</si>
  <si>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</si>
  <si>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t xml:space="preserve">                                       Устройство существующего проезда</t>
  </si>
  <si>
    <r>
      <t>ТЕРр68-14-2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</si>
  <si>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бортовых камней: на щебеночном основании
(100 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(11090,56 руб.): 88%=104%*0.85 от ФОТ (12602,91 руб.)
СП (6049,4 руб.): 48%=60%*0.8 от ФОТ (12602,91 руб.)</t>
    </r>
  </si>
  <si>
    <r>
      <t>0,98</t>
    </r>
    <r>
      <rPr>
        <i/>
        <sz val="7"/>
        <rFont val="Arial"/>
        <family val="2"/>
        <charset val="204"/>
      </rPr>
      <t xml:space="preserve">
98 / 100</t>
    </r>
  </si>
  <si>
    <t>1008,65
525,77</t>
  </si>
  <si>
    <t>482,88
77,31</t>
  </si>
  <si>
    <t>473,22
75,76</t>
  </si>
  <si>
    <r>
      <t>ТЕРр68-12-10</t>
    </r>
    <r>
      <rPr>
        <i/>
        <sz val="9"/>
        <rFont val="Arial"/>
        <family val="2"/>
        <charset val="204"/>
      </rPr>
      <t xml:space="preserve">
Редакция 2014 г.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</si>
  <si>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110 мм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(2204,9 руб.): 88%=104%*0.85 от ФОТ (2505,57 руб.)
СП (1202,67 руб.): 48%=60%*0.8 от ФОТ (2505,57 руб.)</t>
    </r>
  </si>
  <si>
    <r>
      <t>0,174</t>
    </r>
    <r>
      <rPr>
        <i/>
        <sz val="7"/>
        <rFont val="Arial"/>
        <family val="2"/>
        <charset val="204"/>
      </rPr>
      <t xml:space="preserve">
174 / 1000</t>
    </r>
  </si>
  <si>
    <t>23025,16
185,43</t>
  </si>
  <si>
    <t>22839,73
489,89</t>
  </si>
  <si>
    <t>3974,12
85,24</t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</si>
  <si>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</si>
  <si>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(3-й уровень)
НР 0%=0%*0.85 от ФОТ
СП 0%=0%*0.8 от ФОТ</t>
    </r>
  </si>
  <si>
    <r>
      <t>13,622</t>
    </r>
    <r>
      <rPr>
        <i/>
        <sz val="7"/>
        <rFont val="Arial"/>
        <family val="2"/>
        <charset val="204"/>
      </rPr>
      <t xml:space="preserve">
98*0,043+0,04*98*2,4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</si>
  <si>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</si>
  <si>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
НР 0%=0%*0.85 от ФОТ
СП 0%=0%*0.8 от ФОТ</t>
    </r>
  </si>
  <si>
    <r>
      <t>51,522</t>
    </r>
    <r>
      <rPr>
        <i/>
        <sz val="7"/>
        <rFont val="Arial"/>
        <family val="2"/>
        <charset val="204"/>
      </rPr>
      <t xml:space="preserve">
13,622+37,9</t>
    </r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</si>
  <si>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</si>
  <si>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(1347,38 руб.): 121%=142%*0.85 от ФОТ (1113,54 руб.)
СП (723,8 руб.): 65%=95%*0,85 * 0.8 от ФОТ (1113,54 руб.)</t>
    </r>
  </si>
  <si>
    <r>
      <t>0,087</t>
    </r>
    <r>
      <rPr>
        <i/>
        <sz val="7"/>
        <rFont val="Arial"/>
        <family val="2"/>
        <charset val="204"/>
      </rPr>
      <t xml:space="preserve">
(174*0,05) / 100</t>
    </r>
  </si>
  <si>
    <t>4617,09
121,95</t>
  </si>
  <si>
    <t>4465,64
478,22</t>
  </si>
  <si>
    <t>388,51
41,61</t>
  </si>
  <si>
    <t>Прайс "СГМК"</t>
  </si>
  <si>
    <r>
      <t>Щебень из доменного шлака фр. 0-10мм(376,04*1,02*1,103)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</si>
  <si>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10,962</t>
    </r>
    <r>
      <rPr>
        <i/>
        <sz val="7"/>
        <rFont val="Arial"/>
        <family val="2"/>
        <charset val="204"/>
      </rPr>
      <t xml:space="preserve">
8,7*1,26</t>
    </r>
  </si>
  <si>
    <r>
      <t>66,94</t>
    </r>
    <r>
      <rPr>
        <i/>
        <sz val="6"/>
        <rFont val="Arial"/>
        <family val="2"/>
        <charset val="204"/>
      </rPr>
      <t xml:space="preserve">
376,04/6,32*1,02*1,103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</si>
  <si>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</si>
  <si>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 174*0,0005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(19,35 руб.): 121%=142%*0.85 от ФОТ (15,99 руб.)
СП (10,39 руб.): 65%=95%*0,85 * 0.8 от ФОТ (15,99 руб.)</t>
    </r>
  </si>
  <si>
    <r>
      <t>0,087</t>
    </r>
    <r>
      <rPr>
        <i/>
        <sz val="7"/>
        <rFont val="Arial"/>
        <family val="2"/>
        <charset val="204"/>
      </rPr>
      <t xml:space="preserve">
174*0,0005</t>
    </r>
  </si>
  <si>
    <t>49,08
8,59</t>
  </si>
  <si>
    <t>4,27
0,75</t>
  </si>
  <si>
    <r>
      <t>ТЕР27-06-020-01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</si>
  <si>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(3403,8 руб.): 121%=142%*0.85 от ФОТ (2813,06 руб.)
СП (1828,49 руб.): 65%=95%*0,85 * 0.8 от ФОТ (2813,06 руб.)</t>
    </r>
  </si>
  <si>
    <t>3437,9
442,75</t>
  </si>
  <si>
    <t>2769,94
315,39</t>
  </si>
  <si>
    <t>481,97
54,88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</si>
  <si>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</si>
  <si>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</si>
  <si>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</si>
  <si>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(19823,96 руб.): 121%=142%*0.85 от ФОТ (16383,44 руб.)
СП (10649,24 руб.): 65%=95%*0,85 * 0.8 от ФОТ (16383,44 руб.)</t>
    </r>
  </si>
  <si>
    <t>4554,61
772,97</t>
  </si>
  <si>
    <t>104,2
11,02</t>
  </si>
  <si>
    <t>102,12
10,80</t>
  </si>
  <si>
    <t>Прайс "авангард"</t>
  </si>
  <si>
    <r>
      <t>Поребрики  П-1У (длина 4,1м объем бетона на 1 м-0,0525 (10395/1,18*1,02*1,103)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</si>
  <si>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5,145</t>
    </r>
    <r>
      <rPr>
        <i/>
        <sz val="7"/>
        <rFont val="Arial"/>
        <family val="2"/>
        <charset val="204"/>
      </rPr>
      <t xml:space="preserve">
98*0,0525</t>
    </r>
  </si>
  <si>
    <r>
      <t>1568,2</t>
    </r>
    <r>
      <rPr>
        <i/>
        <sz val="6"/>
        <rFont val="Arial"/>
        <family val="2"/>
        <charset val="204"/>
      </rPr>
      <t xml:space="preserve">
10395*1,02*1,103/6,32/1,18</t>
    </r>
  </si>
  <si>
    <t>Итого прямые затраты по смете в ценах 2001г.</t>
  </si>
  <si>
    <t>5424,21
269,04</t>
  </si>
  <si>
    <t>Итого прямые затраты по смете с учетом индексов, в текущих ценах</t>
  </si>
  <si>
    <t>33369,74
5737,01</t>
  </si>
  <si>
    <t>Накладные расходы</t>
  </si>
  <si>
    <t xml:space="preserve">  В том числе, справочно:</t>
  </si>
  <si>
    <t xml:space="preserve">  88% =  104%*0.85 ФОТ (от 15108,48)  (Поз. 1-2)</t>
  </si>
  <si>
    <t xml:space="preserve">  121% =  142%*0.85 ФОТ (от 20326,04)  (Поз. 5, 7-8, 10)</t>
  </si>
  <si>
    <t>Сметная прибыль</t>
  </si>
  <si>
    <t xml:space="preserve">  48% =  60%*0.8 ФОТ (от 15108,48)  (Поз. 1-2)</t>
  </si>
  <si>
    <t xml:space="preserve">  65% =  95%*0,85 * 0.8 ФОТ (от 20326,04)  (Поз. 5, 7-8, 10)</t>
  </si>
  <si>
    <t>Итоги по смете:</t>
  </si>
  <si>
    <t xml:space="preserve">  Итого Поз. 3 "погрузка СМР=11,341"</t>
  </si>
  <si>
    <t xml:space="preserve">  Итого Поз. 4 "Перевозка СМР=10,144"</t>
  </si>
  <si>
    <t xml:space="preserve">  Итого Поз. 1-2, 5-11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</si>
  <si>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</si>
  <si>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</si>
  <si>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</si>
  <si>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</si>
  <si>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</si>
  <si>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</si>
  <si>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</si>
  <si>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</si>
  <si>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</si>
  <si>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</si>
  <si>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НДС 18%</t>
  </si>
  <si>
    <t xml:space="preserve">  ВСЕГО по смете</t>
  </si>
  <si>
    <t>тыс. руб.</t>
  </si>
  <si>
    <t>___________________________35,435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</si>
  <si>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</si>
  <si>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</si>
  <si>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</si>
  <si>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</si>
  <si>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</si>
  <si>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</si>
  <si>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_______________________________________________________________________________________________137,35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</si>
  <si>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</si>
  <si>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</si>
  <si>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</si>
  <si>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</si>
  <si>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 xml:space="preserve">Погрузка </t>
  </si>
  <si>
    <t>Перевозка</t>
  </si>
  <si>
    <t>Всего по смете с НР и СП</t>
  </si>
  <si>
    <t>___________________________356,822</t>
  </si>
  <si>
    <t>благоустройство дворовой территории  пр-кт Дружбы,д. № 69. (минимальный  перечень)</t>
  </si>
  <si>
    <t>Ген. Директор ООО "Инком-С"</t>
  </si>
  <si>
    <t xml:space="preserve">Старков С. В. 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</si>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</sst>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49" fontId="4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1"/>
  <sheetViews>
    <sheetView showGridLines="0" tabSelected="1" zoomScaleNormal="100" zoomScaleSheetLayoutView="75" workbookViewId="0">
      <selection activeCell="S15" sqref="S15"/>
    </sheetView>
  </sheetViews>
  <sheetFormatPr defaultRowHeight="12.75" outlineLevelRow="1" outlineLevelCol="1" x14ac:dyDescent="0.2"/>
  <cols>
    <col min="1" max="1" width="3.42578125" style="31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x14ac:dyDescent="0.2">
      <c r="A1" s="1" t="s">
        <v>7</v>
      </c>
      <c r="D1" s="56"/>
      <c r="K1" s="73" t="s">
        <v>8</v>
      </c>
      <c r="L1" s="74"/>
      <c r="M1" s="74"/>
      <c r="N1" s="75"/>
      <c r="P1" s="7"/>
      <c r="Q1" s="7"/>
    </row>
    <row r="2" spans="1:17" x14ac:dyDescent="0.2">
      <c r="A2" s="8"/>
      <c r="D2" s="56"/>
      <c r="K2" s="76"/>
      <c r="L2" s="74"/>
      <c r="M2" s="74"/>
      <c r="N2" s="75"/>
      <c r="P2" s="7"/>
      <c r="Q2" s="7"/>
    </row>
    <row r="3" spans="1:17" x14ac:dyDescent="0.2">
      <c r="A3" s="8"/>
      <c r="D3" s="56"/>
      <c r="K3" s="9" t="s">
        <v>121</v>
      </c>
      <c r="L3" s="31"/>
      <c r="M3" s="31"/>
      <c r="N3" s="31"/>
      <c r="O3" s="7"/>
      <c r="P3" s="7"/>
      <c r="Q3" s="7"/>
    </row>
    <row r="4" spans="1:17" x14ac:dyDescent="0.2">
      <c r="A4" s="8" t="s">
        <v>23</v>
      </c>
      <c r="D4" s="56"/>
      <c r="K4" s="77" t="s">
        <v>122</v>
      </c>
      <c r="L4" s="77"/>
      <c r="M4" s="77"/>
      <c r="N4" s="9"/>
      <c r="O4" s="7"/>
      <c r="P4" s="7"/>
      <c r="Q4" s="7"/>
    </row>
    <row r="5" spans="1:17" x14ac:dyDescent="0.2">
      <c r="A5" s="9" t="s">
        <v>114</v>
      </c>
      <c r="D5" s="56"/>
      <c r="K5" s="76" t="s">
        <v>23</v>
      </c>
      <c r="L5" s="74"/>
      <c r="M5" s="74"/>
      <c r="N5" s="7"/>
      <c r="O5" s="20"/>
      <c r="P5" s="7"/>
      <c r="Q5" s="7"/>
    </row>
    <row r="6" spans="1:17" x14ac:dyDescent="0.2">
      <c r="A6" s="9"/>
      <c r="D6" s="56"/>
      <c r="K6" s="77" t="s">
        <v>115</v>
      </c>
      <c r="L6" s="74"/>
      <c r="M6" s="74"/>
      <c r="N6" s="7"/>
      <c r="O6" s="20"/>
      <c r="P6" s="7"/>
      <c r="Q6" s="7"/>
    </row>
    <row r="7" spans="1:17" x14ac:dyDescent="0.2">
      <c r="A7" s="9"/>
      <c r="D7" s="56"/>
      <c r="K7" s="77"/>
      <c r="L7" s="74"/>
      <c r="M7" s="74"/>
      <c r="N7" s="7"/>
      <c r="O7" s="20"/>
      <c r="P7" s="7"/>
      <c r="Q7" s="7"/>
    </row>
    <row r="8" spans="1:17" ht="14.25" x14ac:dyDescent="0.2">
      <c r="A8" s="56"/>
      <c r="C8" s="6"/>
      <c r="D8" s="10" t="s">
        <v>123</v>
      </c>
      <c r="E8" s="6"/>
      <c r="F8" s="11"/>
      <c r="G8" s="11"/>
      <c r="H8" s="11"/>
      <c r="I8" s="11"/>
      <c r="J8" s="11"/>
      <c r="K8" s="7"/>
      <c r="L8" s="7"/>
      <c r="M8" s="7"/>
      <c r="N8" s="7"/>
      <c r="O8" s="20"/>
      <c r="P8" s="7"/>
      <c r="Q8" s="7"/>
    </row>
    <row r="9" spans="1:17" ht="14.25" x14ac:dyDescent="0.2">
      <c r="A9" s="56"/>
      <c r="B9" s="12"/>
      <c r="C9" s="13"/>
      <c r="D9" s="14" t="s">
        <v>0</v>
      </c>
      <c r="E9" s="15"/>
      <c r="F9" s="16"/>
      <c r="G9" s="16"/>
      <c r="H9" s="17"/>
      <c r="K9" s="74"/>
      <c r="L9" s="74"/>
      <c r="M9" s="74"/>
      <c r="N9" s="7"/>
      <c r="O9" s="7"/>
      <c r="P9" s="36"/>
      <c r="Q9" s="7"/>
    </row>
    <row r="10" spans="1:17" ht="14.25" x14ac:dyDescent="0.2">
      <c r="A10" s="56"/>
      <c r="B10" s="79"/>
      <c r="C10" s="17"/>
      <c r="D10" s="80"/>
      <c r="E10" s="81"/>
      <c r="F10" s="16"/>
      <c r="G10" s="16"/>
      <c r="H10" s="17"/>
      <c r="K10" s="74"/>
      <c r="L10" s="74"/>
      <c r="M10" s="74"/>
      <c r="N10" s="7"/>
      <c r="O10" s="7"/>
      <c r="P10" s="36"/>
      <c r="Q10" s="7"/>
    </row>
    <row r="11" spans="1:17" ht="14.25" x14ac:dyDescent="0.2">
      <c r="A11" s="56"/>
      <c r="B11" s="79"/>
      <c r="C11" s="17"/>
      <c r="D11" s="80"/>
      <c r="E11" s="81"/>
      <c r="F11" s="16"/>
      <c r="G11" s="16"/>
      <c r="H11" s="17"/>
      <c r="K11" s="74"/>
      <c r="L11" s="74"/>
      <c r="M11" s="74"/>
      <c r="N11" s="7"/>
      <c r="O11" s="7"/>
      <c r="P11" s="36"/>
      <c r="Q11" s="7"/>
    </row>
    <row r="12" spans="1:17" ht="22.5" customHeight="1" x14ac:dyDescent="0.2">
      <c r="A12" s="78" t="s">
        <v>1</v>
      </c>
      <c r="B12" s="78"/>
      <c r="C12" s="78"/>
      <c r="D12" s="78"/>
      <c r="E12" s="78"/>
      <c r="F12" s="78"/>
      <c r="G12" s="78"/>
      <c r="H12" s="78"/>
      <c r="I12" s="78"/>
      <c r="J12" s="78"/>
      <c r="N12" s="7"/>
      <c r="O12" s="7"/>
      <c r="P12" s="7"/>
      <c r="Q12" s="7"/>
    </row>
    <row r="13" spans="1:17" x14ac:dyDescent="0.2">
      <c r="A13" s="4"/>
      <c r="B13" s="18"/>
      <c r="C13" s="6"/>
      <c r="D13" s="19" t="s">
        <v>2</v>
      </c>
      <c r="F13" s="20"/>
      <c r="G13" s="20"/>
      <c r="H13" s="20"/>
      <c r="P13" s="7"/>
      <c r="Q13" s="7"/>
    </row>
    <row r="14" spans="1:17" outlineLevel="1" x14ac:dyDescent="0.2">
      <c r="A14" s="21"/>
      <c r="B14" s="22"/>
      <c r="C14" s="23"/>
      <c r="D14" s="23"/>
      <c r="E14" s="23"/>
      <c r="F14" s="23"/>
      <c r="G14" s="23"/>
      <c r="H14" s="23"/>
      <c r="I14" s="23"/>
      <c r="J14" s="23"/>
      <c r="P14" s="7"/>
      <c r="Q14" s="7"/>
    </row>
    <row r="15" spans="1:17" x14ac:dyDescent="0.2">
      <c r="A15" s="24" t="s">
        <v>3</v>
      </c>
      <c r="B15" s="25" t="s">
        <v>120</v>
      </c>
      <c r="C15" s="23"/>
      <c r="D15" s="19"/>
      <c r="E15" s="26"/>
      <c r="F15" s="23"/>
      <c r="G15" s="23"/>
      <c r="H15" s="23"/>
      <c r="I15" s="23"/>
      <c r="J15" s="26"/>
      <c r="O15" s="7"/>
      <c r="P15" s="7"/>
      <c r="Q15" s="7"/>
    </row>
    <row r="16" spans="1:17" x14ac:dyDescent="0.2">
      <c r="A16" s="21"/>
      <c r="B16" s="27"/>
      <c r="C16" s="28"/>
      <c r="D16" s="14" t="s">
        <v>4</v>
      </c>
      <c r="E16" s="24"/>
      <c r="F16" s="14"/>
      <c r="G16" s="14"/>
      <c r="H16" s="14"/>
      <c r="I16" s="28"/>
      <c r="J16" s="29"/>
      <c r="Q16" s="7"/>
    </row>
    <row r="17" spans="1:19" x14ac:dyDescent="0.2">
      <c r="A17" s="7"/>
      <c r="B17" s="30"/>
      <c r="C17" s="23"/>
      <c r="D17" s="23"/>
      <c r="E17" s="23"/>
      <c r="F17" s="23"/>
      <c r="G17" s="23"/>
      <c r="H17" s="23"/>
      <c r="I17" s="23"/>
      <c r="J17" s="23"/>
      <c r="O17" s="7"/>
    </row>
    <row r="18" spans="1:19" s="41" customFormat="1" ht="22.5" customHeight="1" x14ac:dyDescent="0.2">
      <c r="A18" s="31"/>
      <c r="B18" s="32" t="s">
        <v>24</v>
      </c>
      <c r="C18" s="33"/>
      <c r="D18" s="29"/>
      <c r="E18" s="29"/>
      <c r="F18" s="34"/>
      <c r="G18" s="34"/>
      <c r="H18" s="34"/>
      <c r="I18" s="32"/>
      <c r="J18" s="23"/>
      <c r="K18" s="35"/>
      <c r="L18" s="6"/>
      <c r="M18" s="6"/>
      <c r="N18" s="6"/>
      <c r="O18" s="6"/>
      <c r="P18" s="40"/>
      <c r="Q18" s="40"/>
      <c r="R18" s="40"/>
      <c r="S18" s="40"/>
    </row>
    <row r="19" spans="1:19" s="41" customFormat="1" x14ac:dyDescent="0.2">
      <c r="A19" s="19"/>
      <c r="B19" s="32" t="s">
        <v>113</v>
      </c>
      <c r="C19" s="33"/>
      <c r="D19" s="62" t="s">
        <v>119</v>
      </c>
      <c r="E19" s="58"/>
      <c r="F19" s="45" t="s">
        <v>103</v>
      </c>
      <c r="G19" s="34"/>
      <c r="H19" s="23"/>
      <c r="I19" s="32"/>
      <c r="J19" s="23"/>
      <c r="K19" s="23"/>
      <c r="L19" s="23"/>
      <c r="M19" s="23"/>
      <c r="N19" s="23"/>
      <c r="O19" s="23"/>
      <c r="P19" s="40"/>
      <c r="Q19" s="40"/>
      <c r="R19" s="40"/>
      <c r="S19" s="40"/>
    </row>
    <row r="20" spans="1:19" s="41" customFormat="1" ht="15.75" customHeight="1" x14ac:dyDescent="0.2">
      <c r="A20" s="19"/>
      <c r="B20" s="32" t="s">
        <v>109</v>
      </c>
      <c r="C20" s="33"/>
      <c r="D20" s="57" t="s">
        <v>104</v>
      </c>
      <c r="E20" s="58"/>
      <c r="F20" s="34" t="s">
        <v>103</v>
      </c>
      <c r="G20" s="34"/>
      <c r="H20" s="23"/>
      <c r="I20" s="32"/>
      <c r="J20" s="23"/>
      <c r="K20" s="23"/>
      <c r="L20" s="23"/>
      <c r="M20" s="23"/>
      <c r="N20" s="23"/>
      <c r="O20" s="23"/>
      <c r="P20" s="40"/>
      <c r="Q20" s="40"/>
      <c r="R20" s="40"/>
      <c r="S20" s="40"/>
    </row>
    <row r="21" spans="1:19" x14ac:dyDescent="0.2">
      <c r="A21" s="19"/>
      <c r="B21" s="32" t="s">
        <v>110</v>
      </c>
      <c r="C21" s="33"/>
      <c r="D21" s="57" t="s">
        <v>111</v>
      </c>
      <c r="E21" s="58"/>
      <c r="F21" s="34" t="s">
        <v>112</v>
      </c>
      <c r="G21" s="34"/>
      <c r="H21" s="23"/>
      <c r="I21" s="32"/>
      <c r="J21" s="23"/>
      <c r="K21" s="23"/>
      <c r="L21" s="23"/>
      <c r="M21" s="23"/>
      <c r="N21" s="23"/>
      <c r="O21" s="23"/>
      <c r="P21" s="7"/>
      <c r="Q21" s="7"/>
    </row>
    <row r="22" spans="1:19" ht="19.149999999999999" customHeight="1" x14ac:dyDescent="0.2">
      <c r="B22" s="46" t="s">
        <v>105</v>
      </c>
      <c r="C22" s="37"/>
      <c r="D22" s="23"/>
      <c r="E22" s="23"/>
      <c r="F22" s="23"/>
      <c r="G22" s="23"/>
      <c r="H22" s="23"/>
      <c r="I22" s="23"/>
      <c r="J22" s="23"/>
    </row>
    <row r="23" spans="1:19" ht="11.25" customHeight="1" x14ac:dyDescent="0.2">
      <c r="A23" s="19"/>
      <c r="B23" s="38"/>
      <c r="C23" s="21"/>
      <c r="D23" s="19"/>
      <c r="E23" s="23"/>
      <c r="F23" s="23"/>
      <c r="G23" s="23"/>
      <c r="H23" s="23"/>
      <c r="I23" s="23"/>
      <c r="J23" s="23"/>
    </row>
    <row r="24" spans="1:19" ht="10.5" customHeight="1" x14ac:dyDescent="0.2">
      <c r="E24" s="6"/>
    </row>
    <row r="25" spans="1:19" x14ac:dyDescent="0.2">
      <c r="A25" s="69" t="s">
        <v>5</v>
      </c>
      <c r="B25" s="70" t="s">
        <v>9</v>
      </c>
      <c r="C25" s="69" t="s">
        <v>10</v>
      </c>
      <c r="D25" s="69" t="s">
        <v>11</v>
      </c>
      <c r="E25" s="69" t="s">
        <v>18</v>
      </c>
      <c r="F25" s="69"/>
      <c r="G25" s="69"/>
      <c r="H25" s="69" t="s">
        <v>19</v>
      </c>
      <c r="I25" s="69"/>
      <c r="J25" s="69"/>
      <c r="K25" s="69"/>
      <c r="L25" s="69"/>
      <c r="M25" s="69" t="s">
        <v>16</v>
      </c>
      <c r="N25" s="69"/>
      <c r="O25" s="72" t="s">
        <v>21</v>
      </c>
    </row>
    <row r="26" spans="1:19" ht="36" x14ac:dyDescent="0.2">
      <c r="A26" s="69"/>
      <c r="B26" s="70"/>
      <c r="C26" s="69"/>
      <c r="D26" s="69"/>
      <c r="E26" s="39" t="s">
        <v>12</v>
      </c>
      <c r="F26" s="39" t="s">
        <v>13</v>
      </c>
      <c r="G26" s="69" t="s">
        <v>20</v>
      </c>
      <c r="H26" s="69" t="s">
        <v>22</v>
      </c>
      <c r="I26" s="69" t="s">
        <v>6</v>
      </c>
      <c r="J26" s="69" t="s">
        <v>15</v>
      </c>
      <c r="K26" s="39" t="s">
        <v>13</v>
      </c>
      <c r="L26" s="69" t="s">
        <v>20</v>
      </c>
      <c r="M26" s="69"/>
      <c r="N26" s="69"/>
      <c r="O26" s="72"/>
    </row>
    <row r="27" spans="1:19" ht="36" x14ac:dyDescent="0.2">
      <c r="A27" s="69"/>
      <c r="B27" s="70"/>
      <c r="C27" s="69"/>
      <c r="D27" s="69"/>
      <c r="E27" s="39" t="s">
        <v>15</v>
      </c>
      <c r="F27" s="39" t="s">
        <v>14</v>
      </c>
      <c r="G27" s="69"/>
      <c r="H27" s="69"/>
      <c r="I27" s="69"/>
      <c r="J27" s="69"/>
      <c r="K27" s="39" t="s">
        <v>14</v>
      </c>
      <c r="L27" s="69"/>
      <c r="M27" s="39" t="s">
        <v>17</v>
      </c>
      <c r="N27" s="39" t="s">
        <v>12</v>
      </c>
      <c r="O27" s="72"/>
    </row>
    <row r="28" spans="1:19" x14ac:dyDescent="0.2">
      <c r="A28" s="42">
        <v>1</v>
      </c>
      <c r="B28" s="43">
        <v>2</v>
      </c>
      <c r="C28" s="39">
        <v>3</v>
      </c>
      <c r="D28" s="39">
        <v>4</v>
      </c>
      <c r="E28" s="39">
        <v>5</v>
      </c>
      <c r="F28" s="42">
        <v>6</v>
      </c>
      <c r="G28" s="42">
        <v>7</v>
      </c>
      <c r="H28" s="42">
        <v>8</v>
      </c>
      <c r="I28" s="42">
        <v>9</v>
      </c>
      <c r="J28" s="42">
        <v>10</v>
      </c>
      <c r="K28" s="42">
        <v>11</v>
      </c>
      <c r="L28" s="42">
        <v>12</v>
      </c>
      <c r="M28" s="42">
        <v>13</v>
      </c>
      <c r="N28" s="42">
        <v>14</v>
      </c>
      <c r="O28" s="42">
        <v>15</v>
      </c>
    </row>
    <row r="29" spans="1:19" x14ac:dyDescent="0.2">
      <c r="A29" s="71" t="s">
        <v>25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19" x14ac:dyDescent="0.2">
      <c r="A30" s="63" t="s">
        <v>26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19" ht="104.25" x14ac:dyDescent="0.2">
      <c r="A31" s="47">
        <v>1</v>
      </c>
      <c r="B31" s="48" t="s">
        <v>27</v>
      </c>
      <c r="C31" s="49" t="s">
        <v>28</v>
      </c>
      <c r="D31" s="50" t="s">
        <v>29</v>
      </c>
      <c r="E31" s="51" t="s">
        <v>30</v>
      </c>
      <c r="F31" s="51" t="s">
        <v>31</v>
      </c>
      <c r="G31" s="51"/>
      <c r="H31" s="51"/>
      <c r="I31" s="52">
        <v>988.48</v>
      </c>
      <c r="J31" s="52">
        <v>515.26</v>
      </c>
      <c r="K31" s="51" t="s">
        <v>32</v>
      </c>
      <c r="L31" s="51"/>
      <c r="M31" s="52">
        <v>52.63</v>
      </c>
      <c r="N31" s="52">
        <v>51.58</v>
      </c>
      <c r="O31" s="52"/>
    </row>
    <row r="32" spans="1:19" ht="140.25" x14ac:dyDescent="0.2">
      <c r="A32" s="47">
        <v>2</v>
      </c>
      <c r="B32" s="48" t="s">
        <v>33</v>
      </c>
      <c r="C32" s="49" t="s">
        <v>34</v>
      </c>
      <c r="D32" s="50" t="s">
        <v>35</v>
      </c>
      <c r="E32" s="51" t="s">
        <v>36</v>
      </c>
      <c r="F32" s="51" t="s">
        <v>37</v>
      </c>
      <c r="G32" s="51"/>
      <c r="H32" s="51"/>
      <c r="I32" s="52">
        <v>4006.38</v>
      </c>
      <c r="J32" s="52">
        <v>32.26</v>
      </c>
      <c r="K32" s="51" t="s">
        <v>38</v>
      </c>
      <c r="L32" s="51"/>
      <c r="M32" s="52">
        <v>19.79</v>
      </c>
      <c r="N32" s="52">
        <v>3.44</v>
      </c>
      <c r="O32" s="52"/>
    </row>
    <row r="33" spans="1:15" ht="108.75" x14ac:dyDescent="0.2">
      <c r="A33" s="47">
        <v>3</v>
      </c>
      <c r="B33" s="48" t="s">
        <v>39</v>
      </c>
      <c r="C33" s="49" t="s">
        <v>40</v>
      </c>
      <c r="D33" s="50" t="s">
        <v>41</v>
      </c>
      <c r="E33" s="51">
        <v>18.98</v>
      </c>
      <c r="F33" s="51"/>
      <c r="G33" s="51"/>
      <c r="H33" s="51"/>
      <c r="I33" s="52">
        <v>258.55</v>
      </c>
      <c r="J33" s="51"/>
      <c r="K33" s="51"/>
      <c r="L33" s="51"/>
      <c r="M33" s="51"/>
      <c r="N33" s="51"/>
      <c r="O33" s="52"/>
    </row>
    <row r="34" spans="1:15" ht="108.75" x14ac:dyDescent="0.2">
      <c r="A34" s="47">
        <v>4</v>
      </c>
      <c r="B34" s="48" t="s">
        <v>42</v>
      </c>
      <c r="C34" s="49" t="s">
        <v>43</v>
      </c>
      <c r="D34" s="50" t="s">
        <v>44</v>
      </c>
      <c r="E34" s="51">
        <v>15.36</v>
      </c>
      <c r="F34" s="51"/>
      <c r="G34" s="51"/>
      <c r="H34" s="51"/>
      <c r="I34" s="52">
        <v>791.38</v>
      </c>
      <c r="J34" s="51"/>
      <c r="K34" s="51"/>
      <c r="L34" s="51"/>
      <c r="M34" s="51"/>
      <c r="N34" s="51"/>
      <c r="O34" s="52"/>
    </row>
    <row r="35" spans="1:15" ht="140.25" x14ac:dyDescent="0.2">
      <c r="A35" s="47">
        <v>5</v>
      </c>
      <c r="B35" s="48" t="s">
        <v>45</v>
      </c>
      <c r="C35" s="49" t="s">
        <v>46</v>
      </c>
      <c r="D35" s="50" t="s">
        <v>47</v>
      </c>
      <c r="E35" s="51" t="s">
        <v>48</v>
      </c>
      <c r="F35" s="51" t="s">
        <v>49</v>
      </c>
      <c r="G35" s="51">
        <v>29.5</v>
      </c>
      <c r="H35" s="51"/>
      <c r="I35" s="52">
        <v>401.69</v>
      </c>
      <c r="J35" s="52">
        <v>10.61</v>
      </c>
      <c r="K35" s="51" t="s">
        <v>50</v>
      </c>
      <c r="L35" s="52">
        <v>2.57</v>
      </c>
      <c r="M35" s="52">
        <v>12.77</v>
      </c>
      <c r="N35" s="52">
        <v>1.1100000000000001</v>
      </c>
      <c r="O35" s="52"/>
    </row>
    <row r="36" spans="1:15" ht="65.25" x14ac:dyDescent="0.2">
      <c r="A36" s="47">
        <v>6</v>
      </c>
      <c r="B36" s="48" t="s">
        <v>51</v>
      </c>
      <c r="C36" s="49" t="s">
        <v>52</v>
      </c>
      <c r="D36" s="50" t="s">
        <v>53</v>
      </c>
      <c r="E36" s="51" t="s">
        <v>54</v>
      </c>
      <c r="F36" s="51"/>
      <c r="G36" s="51" t="s">
        <v>54</v>
      </c>
      <c r="H36" s="51"/>
      <c r="I36" s="52">
        <v>733.8</v>
      </c>
      <c r="J36" s="51"/>
      <c r="K36" s="51"/>
      <c r="L36" s="52">
        <v>733.8</v>
      </c>
      <c r="M36" s="51"/>
      <c r="N36" s="51"/>
      <c r="O36" s="52"/>
    </row>
    <row r="37" spans="1:15" ht="104.25" x14ac:dyDescent="0.2">
      <c r="A37" s="47">
        <v>7</v>
      </c>
      <c r="B37" s="48" t="s">
        <v>55</v>
      </c>
      <c r="C37" s="49" t="s">
        <v>56</v>
      </c>
      <c r="D37" s="50" t="s">
        <v>57</v>
      </c>
      <c r="E37" s="51">
        <v>1981.77</v>
      </c>
      <c r="F37" s="51" t="s">
        <v>58</v>
      </c>
      <c r="G37" s="51">
        <v>1932.69</v>
      </c>
      <c r="H37" s="51"/>
      <c r="I37" s="52">
        <v>172.41</v>
      </c>
      <c r="J37" s="51"/>
      <c r="K37" s="51" t="s">
        <v>59</v>
      </c>
      <c r="L37" s="52">
        <v>168.14</v>
      </c>
      <c r="M37" s="51"/>
      <c r="N37" s="51"/>
      <c r="O37" s="52"/>
    </row>
    <row r="38" spans="1:15" ht="140.25" x14ac:dyDescent="0.2">
      <c r="A38" s="47">
        <v>8</v>
      </c>
      <c r="B38" s="48" t="s">
        <v>60</v>
      </c>
      <c r="C38" s="49" t="s">
        <v>61</v>
      </c>
      <c r="D38" s="50" t="s">
        <v>35</v>
      </c>
      <c r="E38" s="51" t="s">
        <v>62</v>
      </c>
      <c r="F38" s="51" t="s">
        <v>63</v>
      </c>
      <c r="G38" s="51">
        <v>225.21</v>
      </c>
      <c r="H38" s="51"/>
      <c r="I38" s="52">
        <v>598.19000000000005</v>
      </c>
      <c r="J38" s="52">
        <v>77.040000000000006</v>
      </c>
      <c r="K38" s="51" t="s">
        <v>64</v>
      </c>
      <c r="L38" s="52">
        <v>39.18</v>
      </c>
      <c r="M38" s="52">
        <v>38.299999999999997</v>
      </c>
      <c r="N38" s="52">
        <v>6.66</v>
      </c>
      <c r="O38" s="52"/>
    </row>
    <row r="39" spans="1:15" ht="113.25" x14ac:dyDescent="0.2">
      <c r="A39" s="47">
        <v>9</v>
      </c>
      <c r="B39" s="48" t="s">
        <v>65</v>
      </c>
      <c r="C39" s="49" t="s">
        <v>66</v>
      </c>
      <c r="D39" s="47">
        <v>16.809999999999999</v>
      </c>
      <c r="E39" s="51">
        <v>570.70000000000005</v>
      </c>
      <c r="F39" s="51"/>
      <c r="G39" s="51">
        <v>570.70000000000005</v>
      </c>
      <c r="H39" s="51"/>
      <c r="I39" s="52">
        <v>9593.4699999999993</v>
      </c>
      <c r="J39" s="51"/>
      <c r="K39" s="51"/>
      <c r="L39" s="52">
        <v>9593.4699999999993</v>
      </c>
      <c r="M39" s="51"/>
      <c r="N39" s="51"/>
      <c r="O39" s="52"/>
    </row>
    <row r="40" spans="1:15" ht="104.25" x14ac:dyDescent="0.2">
      <c r="A40" s="47">
        <v>10</v>
      </c>
      <c r="B40" s="48" t="s">
        <v>67</v>
      </c>
      <c r="C40" s="49" t="s">
        <v>68</v>
      </c>
      <c r="D40" s="50" t="s">
        <v>29</v>
      </c>
      <c r="E40" s="51" t="s">
        <v>69</v>
      </c>
      <c r="F40" s="51" t="s">
        <v>70</v>
      </c>
      <c r="G40" s="51">
        <v>3677.44</v>
      </c>
      <c r="H40" s="51"/>
      <c r="I40" s="52">
        <v>4463.5200000000004</v>
      </c>
      <c r="J40" s="52">
        <v>757.51</v>
      </c>
      <c r="K40" s="51" t="s">
        <v>71</v>
      </c>
      <c r="L40" s="52">
        <v>3603.89</v>
      </c>
      <c r="M40" s="52">
        <v>76.08</v>
      </c>
      <c r="N40" s="52">
        <v>74.56</v>
      </c>
      <c r="O40" s="52"/>
    </row>
    <row r="41" spans="1:15" ht="77.25" x14ac:dyDescent="0.2">
      <c r="A41" s="47">
        <v>11</v>
      </c>
      <c r="B41" s="48" t="s">
        <v>72</v>
      </c>
      <c r="C41" s="49" t="s">
        <v>73</v>
      </c>
      <c r="D41" s="50" t="s">
        <v>74</v>
      </c>
      <c r="E41" s="51" t="s">
        <v>75</v>
      </c>
      <c r="F41" s="51"/>
      <c r="G41" s="51" t="s">
        <v>75</v>
      </c>
      <c r="H41" s="51"/>
      <c r="I41" s="52">
        <v>8068.39</v>
      </c>
      <c r="J41" s="51"/>
      <c r="K41" s="51"/>
      <c r="L41" s="52">
        <v>8068.39</v>
      </c>
      <c r="M41" s="51"/>
      <c r="N41" s="51"/>
      <c r="O41" s="52"/>
    </row>
    <row r="42" spans="1:15" ht="22.5" x14ac:dyDescent="0.2">
      <c r="A42" s="63" t="s">
        <v>76</v>
      </c>
      <c r="B42" s="64"/>
      <c r="C42" s="64"/>
      <c r="D42" s="64"/>
      <c r="E42" s="64"/>
      <c r="F42" s="64"/>
      <c r="G42" s="64"/>
      <c r="H42" s="64"/>
      <c r="I42" s="54">
        <v>30076.26</v>
      </c>
      <c r="J42" s="51">
        <v>1392.68</v>
      </c>
      <c r="K42" s="51" t="s">
        <v>77</v>
      </c>
      <c r="L42" s="51">
        <v>22209.439999999999</v>
      </c>
      <c r="M42" s="51"/>
      <c r="N42" s="51">
        <v>137.35</v>
      </c>
      <c r="O42" s="52"/>
    </row>
    <row r="43" spans="1:15" ht="22.5" x14ac:dyDescent="0.2">
      <c r="A43" s="63" t="s">
        <v>78</v>
      </c>
      <c r="B43" s="64"/>
      <c r="C43" s="64"/>
      <c r="D43" s="64"/>
      <c r="E43" s="64"/>
      <c r="F43" s="64"/>
      <c r="G43" s="64"/>
      <c r="H43" s="64"/>
      <c r="I43" s="54">
        <v>204480.84</v>
      </c>
      <c r="J43" s="51">
        <v>29697.51</v>
      </c>
      <c r="K43" s="51" t="s">
        <v>79</v>
      </c>
      <c r="L43" s="51">
        <v>140363.66</v>
      </c>
      <c r="M43" s="51"/>
      <c r="N43" s="51">
        <v>137.35</v>
      </c>
      <c r="O43" s="52"/>
    </row>
    <row r="44" spans="1:15" x14ac:dyDescent="0.2">
      <c r="A44" s="63" t="s">
        <v>80</v>
      </c>
      <c r="B44" s="64"/>
      <c r="C44" s="64"/>
      <c r="D44" s="64"/>
      <c r="E44" s="64"/>
      <c r="F44" s="64"/>
      <c r="G44" s="64"/>
      <c r="H44" s="64"/>
      <c r="I44" s="54">
        <v>37889.97</v>
      </c>
      <c r="J44" s="51"/>
      <c r="K44" s="51"/>
      <c r="L44" s="51"/>
      <c r="M44" s="51"/>
      <c r="N44" s="51"/>
      <c r="O44" s="52"/>
    </row>
    <row r="45" spans="1:15" x14ac:dyDescent="0.2">
      <c r="A45" s="63" t="s">
        <v>81</v>
      </c>
      <c r="B45" s="64"/>
      <c r="C45" s="64"/>
      <c r="D45" s="64"/>
      <c r="E45" s="64"/>
      <c r="F45" s="64"/>
      <c r="G45" s="64"/>
      <c r="H45" s="64"/>
      <c r="I45" s="54"/>
      <c r="J45" s="51"/>
      <c r="K45" s="51"/>
      <c r="L45" s="51"/>
      <c r="M45" s="51"/>
      <c r="N45" s="51"/>
      <c r="O45" s="52"/>
    </row>
    <row r="46" spans="1:15" x14ac:dyDescent="0.2">
      <c r="A46" s="63" t="s">
        <v>82</v>
      </c>
      <c r="B46" s="64"/>
      <c r="C46" s="64"/>
      <c r="D46" s="64"/>
      <c r="E46" s="64"/>
      <c r="F46" s="64"/>
      <c r="G46" s="64"/>
      <c r="H46" s="64"/>
      <c r="I46" s="54">
        <v>13295.46</v>
      </c>
      <c r="J46" s="51"/>
      <c r="K46" s="51"/>
      <c r="L46" s="51"/>
      <c r="M46" s="51"/>
      <c r="N46" s="51"/>
      <c r="O46" s="52"/>
    </row>
    <row r="47" spans="1:15" x14ac:dyDescent="0.2">
      <c r="A47" s="63" t="s">
        <v>83</v>
      </c>
      <c r="B47" s="64"/>
      <c r="C47" s="64"/>
      <c r="D47" s="64"/>
      <c r="E47" s="64"/>
      <c r="F47" s="64"/>
      <c r="G47" s="64"/>
      <c r="H47" s="64"/>
      <c r="I47" s="54">
        <v>24594.51</v>
      </c>
      <c r="J47" s="51"/>
      <c r="K47" s="51"/>
      <c r="L47" s="51"/>
      <c r="M47" s="51"/>
      <c r="N47" s="51"/>
      <c r="O47" s="52"/>
    </row>
    <row r="48" spans="1:15" x14ac:dyDescent="0.2">
      <c r="A48" s="63" t="s">
        <v>84</v>
      </c>
      <c r="B48" s="64"/>
      <c r="C48" s="64"/>
      <c r="D48" s="64"/>
      <c r="E48" s="64"/>
      <c r="F48" s="64"/>
      <c r="G48" s="64"/>
      <c r="H48" s="64"/>
      <c r="I48" s="54">
        <v>20464</v>
      </c>
      <c r="J48" s="51"/>
      <c r="K48" s="51"/>
      <c r="L48" s="51"/>
      <c r="M48" s="51"/>
      <c r="N48" s="51"/>
      <c r="O48" s="52"/>
    </row>
    <row r="49" spans="1:15" x14ac:dyDescent="0.2">
      <c r="A49" s="63" t="s">
        <v>81</v>
      </c>
      <c r="B49" s="64"/>
      <c r="C49" s="64"/>
      <c r="D49" s="64"/>
      <c r="E49" s="64"/>
      <c r="F49" s="64"/>
      <c r="G49" s="64"/>
      <c r="H49" s="64"/>
      <c r="I49" s="54"/>
      <c r="J49" s="51"/>
      <c r="K49" s="51"/>
      <c r="L49" s="51"/>
      <c r="M49" s="51"/>
      <c r="N49" s="51"/>
      <c r="O49" s="52"/>
    </row>
    <row r="50" spans="1:15" x14ac:dyDescent="0.2">
      <c r="A50" s="63" t="s">
        <v>85</v>
      </c>
      <c r="B50" s="64"/>
      <c r="C50" s="64"/>
      <c r="D50" s="64"/>
      <c r="E50" s="64"/>
      <c r="F50" s="64"/>
      <c r="G50" s="64"/>
      <c r="H50" s="64"/>
      <c r="I50" s="54">
        <v>7252.07</v>
      </c>
      <c r="J50" s="51"/>
      <c r="K50" s="51"/>
      <c r="L50" s="51"/>
      <c r="M50" s="51"/>
      <c r="N50" s="51"/>
      <c r="O50" s="52"/>
    </row>
    <row r="51" spans="1:15" x14ac:dyDescent="0.2">
      <c r="A51" s="63" t="s">
        <v>86</v>
      </c>
      <c r="B51" s="64"/>
      <c r="C51" s="64"/>
      <c r="D51" s="64"/>
      <c r="E51" s="64"/>
      <c r="F51" s="64"/>
      <c r="G51" s="64"/>
      <c r="H51" s="64"/>
      <c r="I51" s="54">
        <v>13211.93</v>
      </c>
      <c r="J51" s="51"/>
      <c r="K51" s="51"/>
      <c r="L51" s="51"/>
      <c r="M51" s="51"/>
      <c r="N51" s="51"/>
      <c r="O51" s="52"/>
    </row>
    <row r="52" spans="1:15" x14ac:dyDescent="0.2">
      <c r="A52" s="65" t="s">
        <v>87</v>
      </c>
      <c r="B52" s="64"/>
      <c r="C52" s="64"/>
      <c r="D52" s="64"/>
      <c r="E52" s="64"/>
      <c r="F52" s="64"/>
      <c r="G52" s="64"/>
      <c r="H52" s="64"/>
      <c r="I52" s="54"/>
      <c r="J52" s="51"/>
      <c r="K52" s="51"/>
      <c r="L52" s="51"/>
      <c r="M52" s="51"/>
      <c r="N52" s="51"/>
      <c r="O52" s="52"/>
    </row>
    <row r="53" spans="1:15" x14ac:dyDescent="0.2">
      <c r="A53" s="63" t="s">
        <v>88</v>
      </c>
      <c r="B53" s="64"/>
      <c r="C53" s="64"/>
      <c r="D53" s="64"/>
      <c r="E53" s="64"/>
      <c r="F53" s="64"/>
      <c r="G53" s="64"/>
      <c r="H53" s="64"/>
      <c r="I53" s="54">
        <v>2932.22</v>
      </c>
      <c r="J53" s="51"/>
      <c r="K53" s="51"/>
      <c r="L53" s="51"/>
      <c r="M53" s="51"/>
      <c r="N53" s="51"/>
      <c r="O53" s="52"/>
    </row>
    <row r="54" spans="1:15" x14ac:dyDescent="0.2">
      <c r="A54" s="63" t="s">
        <v>89</v>
      </c>
      <c r="B54" s="64"/>
      <c r="C54" s="64"/>
      <c r="D54" s="64"/>
      <c r="E54" s="64"/>
      <c r="F54" s="64"/>
      <c r="G54" s="64"/>
      <c r="H54" s="64"/>
      <c r="I54" s="54">
        <v>8027.76</v>
      </c>
      <c r="J54" s="51"/>
      <c r="K54" s="51"/>
      <c r="L54" s="51"/>
      <c r="M54" s="51"/>
      <c r="N54" s="51"/>
      <c r="O54" s="52"/>
    </row>
    <row r="55" spans="1:15" x14ac:dyDescent="0.2">
      <c r="A55" s="63" t="s">
        <v>90</v>
      </c>
      <c r="B55" s="64"/>
      <c r="C55" s="64"/>
      <c r="D55" s="64"/>
      <c r="E55" s="64"/>
      <c r="F55" s="64"/>
      <c r="G55" s="64"/>
      <c r="H55" s="64"/>
      <c r="I55" s="54">
        <v>261784.88</v>
      </c>
      <c r="J55" s="51"/>
      <c r="K55" s="51"/>
      <c r="L55" s="51"/>
      <c r="M55" s="51"/>
      <c r="N55" s="51">
        <v>137.35</v>
      </c>
      <c r="O55" s="52"/>
    </row>
    <row r="56" spans="1:15" x14ac:dyDescent="0.2">
      <c r="A56" s="63" t="s">
        <v>91</v>
      </c>
      <c r="B56" s="64"/>
      <c r="C56" s="64"/>
      <c r="D56" s="64"/>
      <c r="E56" s="64"/>
      <c r="F56" s="64"/>
      <c r="G56" s="64"/>
      <c r="H56" s="64"/>
      <c r="I56" s="54">
        <v>272744.86</v>
      </c>
      <c r="J56" s="51"/>
      <c r="K56" s="51"/>
      <c r="L56" s="51"/>
      <c r="M56" s="51"/>
      <c r="N56" s="51">
        <v>137.35</v>
      </c>
      <c r="O56" s="52"/>
    </row>
    <row r="57" spans="1:15" x14ac:dyDescent="0.2">
      <c r="A57" s="63" t="s">
        <v>92</v>
      </c>
      <c r="B57" s="64"/>
      <c r="C57" s="64"/>
      <c r="D57" s="64"/>
      <c r="E57" s="64"/>
      <c r="F57" s="64"/>
      <c r="G57" s="64"/>
      <c r="H57" s="64"/>
      <c r="I57" s="54"/>
      <c r="J57" s="51"/>
      <c r="K57" s="51"/>
      <c r="L57" s="51"/>
      <c r="M57" s="51"/>
      <c r="N57" s="51"/>
      <c r="O57" s="52"/>
    </row>
    <row r="58" spans="1:15" x14ac:dyDescent="0.2">
      <c r="A58" s="59" t="s">
        <v>116</v>
      </c>
      <c r="B58" s="60"/>
      <c r="C58" s="60"/>
      <c r="D58" s="60"/>
      <c r="E58" s="60"/>
      <c r="F58" s="60"/>
      <c r="G58" s="60"/>
      <c r="H58" s="61"/>
      <c r="I58" s="54">
        <v>2932</v>
      </c>
      <c r="J58" s="51"/>
      <c r="K58" s="51"/>
      <c r="L58" s="51"/>
      <c r="M58" s="51"/>
      <c r="N58" s="51"/>
      <c r="O58" s="52"/>
    </row>
    <row r="59" spans="1:15" x14ac:dyDescent="0.2">
      <c r="A59" s="59" t="s">
        <v>117</v>
      </c>
      <c r="B59" s="60"/>
      <c r="C59" s="60"/>
      <c r="D59" s="60"/>
      <c r="E59" s="60"/>
      <c r="F59" s="60"/>
      <c r="G59" s="60"/>
      <c r="H59" s="61"/>
      <c r="I59" s="54">
        <v>8028</v>
      </c>
      <c r="J59" s="51"/>
      <c r="K59" s="51"/>
      <c r="L59" s="51"/>
      <c r="M59" s="51"/>
      <c r="N59" s="51"/>
      <c r="O59" s="52"/>
    </row>
    <row r="60" spans="1:15" x14ac:dyDescent="0.2">
      <c r="A60" s="63" t="s">
        <v>93</v>
      </c>
      <c r="B60" s="64"/>
      <c r="C60" s="64"/>
      <c r="D60" s="64"/>
      <c r="E60" s="64"/>
      <c r="F60" s="64"/>
      <c r="G60" s="64"/>
      <c r="H60" s="64"/>
      <c r="I60" s="54">
        <v>29697.51</v>
      </c>
      <c r="J60" s="51"/>
      <c r="K60" s="51"/>
      <c r="L60" s="51"/>
      <c r="M60" s="51"/>
      <c r="N60" s="51"/>
      <c r="O60" s="52"/>
    </row>
    <row r="61" spans="1:15" x14ac:dyDescent="0.2">
      <c r="A61" s="63" t="s">
        <v>94</v>
      </c>
      <c r="B61" s="64"/>
      <c r="C61" s="64"/>
      <c r="D61" s="64"/>
      <c r="E61" s="64"/>
      <c r="F61" s="64"/>
      <c r="G61" s="64"/>
      <c r="H61" s="64"/>
      <c r="I61" s="55">
        <v>157870</v>
      </c>
      <c r="J61" s="51"/>
      <c r="K61" s="51"/>
      <c r="L61" s="51"/>
      <c r="M61" s="51"/>
      <c r="N61" s="51"/>
      <c r="O61" s="52"/>
    </row>
    <row r="62" spans="1:15" x14ac:dyDescent="0.2">
      <c r="A62" s="63" t="s">
        <v>95</v>
      </c>
      <c r="B62" s="64"/>
      <c r="C62" s="64"/>
      <c r="D62" s="64"/>
      <c r="E62" s="64"/>
      <c r="F62" s="64"/>
      <c r="G62" s="64"/>
      <c r="H62" s="64"/>
      <c r="I62" s="54">
        <v>33369.74</v>
      </c>
      <c r="J62" s="51"/>
      <c r="K62" s="51"/>
      <c r="L62" s="51"/>
      <c r="M62" s="51"/>
      <c r="N62" s="51"/>
      <c r="O62" s="52"/>
    </row>
    <row r="63" spans="1:15" x14ac:dyDescent="0.2">
      <c r="A63" s="63" t="s">
        <v>96</v>
      </c>
      <c r="B63" s="64"/>
      <c r="C63" s="64"/>
      <c r="D63" s="64"/>
      <c r="E63" s="64"/>
      <c r="F63" s="64"/>
      <c r="G63" s="64"/>
      <c r="H63" s="64"/>
      <c r="I63" s="54">
        <v>5737.01</v>
      </c>
      <c r="J63" s="51"/>
      <c r="K63" s="51"/>
      <c r="L63" s="51"/>
      <c r="M63" s="51"/>
      <c r="N63" s="51"/>
      <c r="O63" s="52"/>
    </row>
    <row r="64" spans="1:15" x14ac:dyDescent="0.2">
      <c r="A64" s="63" t="s">
        <v>97</v>
      </c>
      <c r="B64" s="64"/>
      <c r="C64" s="64"/>
      <c r="D64" s="64"/>
      <c r="E64" s="64"/>
      <c r="F64" s="64"/>
      <c r="G64" s="64"/>
      <c r="H64" s="64"/>
      <c r="I64" s="54">
        <v>37889.97</v>
      </c>
      <c r="J64" s="51"/>
      <c r="K64" s="51"/>
      <c r="L64" s="51"/>
      <c r="M64" s="51"/>
      <c r="N64" s="51"/>
      <c r="O64" s="52"/>
    </row>
    <row r="65" spans="1:15" x14ac:dyDescent="0.2">
      <c r="A65" s="63" t="s">
        <v>98</v>
      </c>
      <c r="B65" s="64"/>
      <c r="C65" s="64"/>
      <c r="D65" s="64"/>
      <c r="E65" s="64"/>
      <c r="F65" s="64"/>
      <c r="G65" s="64"/>
      <c r="H65" s="64"/>
      <c r="I65" s="54">
        <v>20464</v>
      </c>
      <c r="J65" s="51"/>
      <c r="K65" s="51"/>
      <c r="L65" s="51"/>
      <c r="M65" s="51"/>
      <c r="N65" s="51"/>
      <c r="O65" s="52"/>
    </row>
    <row r="66" spans="1:15" x14ac:dyDescent="0.2">
      <c r="A66" s="59" t="s">
        <v>118</v>
      </c>
      <c r="B66" s="60"/>
      <c r="C66" s="60"/>
      <c r="D66" s="60"/>
      <c r="E66" s="60"/>
      <c r="F66" s="60"/>
      <c r="G66" s="60"/>
      <c r="H66" s="61"/>
      <c r="I66" s="54">
        <f>I58+I59+I60+I61+I62+I64+I65</f>
        <v>290251.21999999997</v>
      </c>
      <c r="J66" s="51"/>
      <c r="K66" s="51"/>
      <c r="L66" s="51"/>
      <c r="M66" s="51"/>
      <c r="N66" s="51"/>
      <c r="O66" s="52"/>
    </row>
    <row r="67" spans="1:15" x14ac:dyDescent="0.2">
      <c r="A67" s="63" t="s">
        <v>99</v>
      </c>
      <c r="B67" s="64"/>
      <c r="C67" s="64"/>
      <c r="D67" s="64"/>
      <c r="E67" s="64"/>
      <c r="F67" s="64"/>
      <c r="G67" s="64"/>
      <c r="H67" s="64"/>
      <c r="I67" s="54">
        <f>I66*2.14%</f>
        <v>6211.3761080000004</v>
      </c>
      <c r="J67" s="51"/>
      <c r="K67" s="51"/>
      <c r="L67" s="51"/>
      <c r="M67" s="51"/>
      <c r="N67" s="51"/>
      <c r="O67" s="52"/>
    </row>
    <row r="68" spans="1:15" x14ac:dyDescent="0.2">
      <c r="A68" s="65" t="s">
        <v>91</v>
      </c>
      <c r="B68" s="64"/>
      <c r="C68" s="64"/>
      <c r="D68" s="64"/>
      <c r="E68" s="64"/>
      <c r="F68" s="64"/>
      <c r="G68" s="64"/>
      <c r="H68" s="64"/>
      <c r="I68" s="55">
        <f>I66+I67</f>
        <v>296462.59610799997</v>
      </c>
      <c r="J68" s="51"/>
      <c r="K68" s="51"/>
      <c r="L68" s="51"/>
      <c r="M68" s="51"/>
      <c r="N68" s="51"/>
      <c r="O68" s="52"/>
    </row>
    <row r="69" spans="1:15" x14ac:dyDescent="0.2">
      <c r="A69" s="63" t="s">
        <v>100</v>
      </c>
      <c r="B69" s="64"/>
      <c r="C69" s="64"/>
      <c r="D69" s="64"/>
      <c r="E69" s="64"/>
      <c r="F69" s="64"/>
      <c r="G69" s="64"/>
      <c r="H69" s="64"/>
      <c r="I69" s="54">
        <f>I68*2%</f>
        <v>5929.2519221599996</v>
      </c>
      <c r="J69" s="51"/>
      <c r="K69" s="51"/>
      <c r="L69" s="51"/>
      <c r="M69" s="51"/>
      <c r="N69" s="51"/>
      <c r="O69" s="52"/>
    </row>
    <row r="70" spans="1:15" x14ac:dyDescent="0.2">
      <c r="A70" s="65" t="s">
        <v>91</v>
      </c>
      <c r="B70" s="64"/>
      <c r="C70" s="64"/>
      <c r="D70" s="64"/>
      <c r="E70" s="64"/>
      <c r="F70" s="64"/>
      <c r="G70" s="64"/>
      <c r="H70" s="64"/>
      <c r="I70" s="55">
        <f>I68+I69</f>
        <v>302391.84803015995</v>
      </c>
      <c r="J70" s="51"/>
      <c r="K70" s="51"/>
      <c r="L70" s="51"/>
      <c r="M70" s="51"/>
      <c r="N70" s="51"/>
      <c r="O70" s="52"/>
    </row>
    <row r="71" spans="1:15" x14ac:dyDescent="0.2">
      <c r="A71" s="63" t="s">
        <v>101</v>
      </c>
      <c r="B71" s="64"/>
      <c r="C71" s="64"/>
      <c r="D71" s="64"/>
      <c r="E71" s="64"/>
      <c r="F71" s="64"/>
      <c r="G71" s="64"/>
      <c r="H71" s="64"/>
      <c r="I71" s="54">
        <f>I70*18%</f>
        <v>54430.532645428786</v>
      </c>
      <c r="J71" s="51"/>
      <c r="K71" s="51"/>
      <c r="L71" s="51"/>
      <c r="M71" s="51"/>
      <c r="N71" s="51"/>
      <c r="O71" s="52"/>
    </row>
    <row r="72" spans="1:15" x14ac:dyDescent="0.2">
      <c r="A72" s="65" t="s">
        <v>102</v>
      </c>
      <c r="B72" s="64"/>
      <c r="C72" s="64"/>
      <c r="D72" s="64"/>
      <c r="E72" s="64"/>
      <c r="F72" s="64"/>
      <c r="G72" s="64"/>
      <c r="H72" s="64"/>
      <c r="I72" s="55">
        <f>I70+I71</f>
        <v>356822.38067558873</v>
      </c>
      <c r="J72" s="51"/>
      <c r="K72" s="51"/>
      <c r="L72" s="51"/>
      <c r="M72" s="51"/>
      <c r="N72" s="53">
        <v>137.35</v>
      </c>
      <c r="O72" s="52"/>
    </row>
    <row r="73" spans="1:15" x14ac:dyDescent="0.2">
      <c r="A73" s="4"/>
      <c r="B73" s="44"/>
      <c r="F73" s="5"/>
      <c r="G73" s="5"/>
      <c r="H73" s="5"/>
      <c r="I73" s="5"/>
      <c r="J73" s="5"/>
      <c r="K73" s="5"/>
      <c r="L73" s="5"/>
      <c r="M73" s="5"/>
      <c r="N73" s="5"/>
    </row>
    <row r="74" spans="1:15" x14ac:dyDescent="0.2">
      <c r="A74" s="4"/>
      <c r="B74" s="44"/>
      <c r="F74" s="5"/>
      <c r="G74" s="5"/>
      <c r="H74" s="5"/>
      <c r="I74" s="5"/>
      <c r="J74" s="5"/>
      <c r="K74" s="5"/>
      <c r="L74" s="5"/>
      <c r="M74" s="5"/>
      <c r="N74" s="5"/>
    </row>
    <row r="75" spans="1:15" x14ac:dyDescent="0.2">
      <c r="A75" s="4"/>
      <c r="B75" s="44"/>
      <c r="F75" s="5"/>
      <c r="G75" s="5"/>
      <c r="H75" s="5"/>
      <c r="I75" s="5"/>
      <c r="J75" s="5"/>
      <c r="K75" s="5"/>
      <c r="L75" s="5"/>
      <c r="M75" s="5"/>
      <c r="N75" s="5"/>
    </row>
    <row r="76" spans="1:15" x14ac:dyDescent="0.2">
      <c r="A76" s="66" t="s">
        <v>106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1:15" x14ac:dyDescent="0.2">
      <c r="A77" s="68" t="s">
        <v>107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1:15" x14ac:dyDescent="0.2">
      <c r="A78" s="4"/>
      <c r="B78" s="44"/>
      <c r="F78" s="5"/>
      <c r="G78" s="5"/>
      <c r="H78" s="5"/>
      <c r="I78" s="5"/>
      <c r="J78" s="5"/>
      <c r="K78" s="5"/>
      <c r="L78" s="5"/>
      <c r="M78" s="5"/>
      <c r="N78" s="5"/>
    </row>
    <row r="79" spans="1:15" x14ac:dyDescent="0.2">
      <c r="A79" s="66" t="s">
        <v>108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1:15" x14ac:dyDescent="0.2">
      <c r="A80" s="68" t="s">
        <v>107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1:14" x14ac:dyDescent="0.2">
      <c r="A81" s="4"/>
      <c r="B81" s="44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"/>
      <c r="B82" s="44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"/>
      <c r="B83" s="44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"/>
      <c r="B84" s="44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"/>
      <c r="B85" s="44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"/>
      <c r="B86" s="44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"/>
      <c r="B87" s="44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"/>
      <c r="B88" s="44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"/>
      <c r="B89" s="44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"/>
      <c r="B90" s="44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"/>
      <c r="B91" s="44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"/>
      <c r="B92" s="44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"/>
      <c r="B93" s="44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"/>
      <c r="B94" s="44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"/>
      <c r="B95" s="44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"/>
      <c r="B96" s="44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"/>
      <c r="B97" s="44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"/>
      <c r="B98" s="44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"/>
      <c r="B99" s="44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"/>
      <c r="B100" s="44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"/>
      <c r="B101" s="44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"/>
      <c r="B102" s="44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"/>
      <c r="B103" s="44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"/>
      <c r="B104" s="44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"/>
      <c r="B105" s="44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"/>
      <c r="B106" s="44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"/>
      <c r="B107" s="44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"/>
      <c r="B108" s="44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"/>
      <c r="B109" s="44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"/>
      <c r="B110" s="44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"/>
      <c r="B111" s="44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"/>
      <c r="B112" s="44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4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4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4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4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4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4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4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4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4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4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4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4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4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4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4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4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4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4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4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4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4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4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4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4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4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4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4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4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4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4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4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4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4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4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4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4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4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4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4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4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4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4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4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4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4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4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4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4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4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4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4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4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4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4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4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4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4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4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4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4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4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4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4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4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4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4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4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4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4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4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4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4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4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4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4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4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4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4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4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4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4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4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4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4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4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4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4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4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4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4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4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4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4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4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4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4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4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4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4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4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4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4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4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4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4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4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4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4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4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4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4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4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4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4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4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4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4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4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4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4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4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4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4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4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4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4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4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4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4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4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4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4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4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4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4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4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4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4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4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4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4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4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4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4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4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4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4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4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4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4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4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4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4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4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4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4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4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4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4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4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4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4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4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4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4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4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4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4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4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4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4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4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4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4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4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4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4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4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4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4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4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4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4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4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4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4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4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4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4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4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4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4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4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4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4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4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4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4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4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4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4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4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4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4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4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4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4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4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4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4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4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4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4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4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4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4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4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4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4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4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4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4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4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4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4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4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4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4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4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4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4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4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4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4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4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4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4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4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4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4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4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4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4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4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4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4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4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4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4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4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4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4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4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4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4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4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4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4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4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4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4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4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4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4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4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4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4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4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4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4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4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4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4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4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4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4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4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4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4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4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4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4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4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4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4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4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4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4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4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4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4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4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4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4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4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4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4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4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4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4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4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4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4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4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4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4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4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4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4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4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4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4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4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4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4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4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4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4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4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4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4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4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4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4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4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4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4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4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4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4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4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4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4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4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4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4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4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4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4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4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4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4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4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4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4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4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4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4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4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4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4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4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4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4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4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4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4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4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4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4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4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4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4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4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4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4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4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4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4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4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4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4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4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4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4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4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4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4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4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4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4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4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4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4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4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4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4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4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4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4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4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4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4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4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4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4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4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4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4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4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4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4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4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4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4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4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4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4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4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4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4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4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4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4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4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4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4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4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4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4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4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4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4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4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4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4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4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4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4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4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4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4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4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4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4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4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4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4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4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4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4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4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4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4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4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4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4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4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4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4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4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4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4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4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4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4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4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4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4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4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4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4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4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4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4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4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4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4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4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4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4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4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4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4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4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4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4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4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4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4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4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4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4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4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4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4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4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4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4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4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4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4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4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4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4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4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4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4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4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4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4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4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4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4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4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4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4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4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4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4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4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4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4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4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4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4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4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4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4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4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4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4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4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4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4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4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4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4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4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4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4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4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4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4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4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4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4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4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4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4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4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4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4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4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4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4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4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4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4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4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4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4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4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4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4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4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4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4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4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4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4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4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4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4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4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4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4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4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4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4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4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4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4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4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4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4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4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4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4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4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4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4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4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4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4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4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4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4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4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4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4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4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4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4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4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4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4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4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4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4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4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4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4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4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4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4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4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4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4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4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4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4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4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4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4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4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4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4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4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4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4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4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4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4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4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4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4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4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4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4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4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4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4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4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4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4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4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4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4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4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4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4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4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4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4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4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4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4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4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4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4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4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4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4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4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4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4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4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4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4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4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4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4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4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4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4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4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4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4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4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4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4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4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4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4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4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4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4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4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4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4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4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4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4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4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4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4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4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4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4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4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4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4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4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4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4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4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4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4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4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4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4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4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4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4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4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4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4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4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4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4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4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4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4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4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4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4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4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4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4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4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4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4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4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4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4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4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4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4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4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4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4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4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4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4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4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4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4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4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4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4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4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4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4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4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4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4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4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4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4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4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4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4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4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4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4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4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4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4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4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4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4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4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4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4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4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4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4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4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4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4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4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4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4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4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4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4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4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4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4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4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4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4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4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4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4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4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4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4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4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4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4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4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4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4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4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4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4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4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4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4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4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4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4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4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4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4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4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4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4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4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4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4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4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4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4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4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4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4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4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4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4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4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4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4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4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4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4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4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4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4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4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4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4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4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4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4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4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4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4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4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4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4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4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4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4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4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4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4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4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4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4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4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4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4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4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4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4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4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4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4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4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4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4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4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4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4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4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4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4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4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4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4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4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4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4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4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4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4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4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4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4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4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4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4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4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4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4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4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4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4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4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4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4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4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4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4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4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4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4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4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4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4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4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4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4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4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4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4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4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4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4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4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4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4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4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4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4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4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4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4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4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4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4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4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4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4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4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4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4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4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4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4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4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4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4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4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4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4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4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4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4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4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4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4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4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4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4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4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4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4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4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4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4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4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4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4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4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4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4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4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4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4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4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4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4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4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4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4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4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4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4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4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4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4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4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4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4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4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4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4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4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4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4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4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4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4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4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4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4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4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4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4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4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4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4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4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4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4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4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4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4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4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4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4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4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4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4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4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4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4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4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4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4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4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4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4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4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4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4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4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4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4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4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4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4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4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4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4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4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4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4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4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4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4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4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4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4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4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4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4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4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4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4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4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4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4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4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4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4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4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4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4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4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4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4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4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4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4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4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4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4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4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4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4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4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4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4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4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4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4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4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4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4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4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4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4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4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4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4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4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4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4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4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4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4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4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4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4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4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4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4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4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4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4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4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4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4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4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4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4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4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4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4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4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4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4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4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4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4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4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4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4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4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4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4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4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4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4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4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4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4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4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4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4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4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4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4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4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4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4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4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4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4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4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4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4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4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4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4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4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4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4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4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4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4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4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4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4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4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4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4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4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4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4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4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4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4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4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4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4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4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4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4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4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4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4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4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4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4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4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4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4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4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4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4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4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4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4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4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4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4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4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4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4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4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4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4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4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4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4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4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4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4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4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4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4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4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4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4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4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4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4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4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4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4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4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4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4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4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4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4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4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4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4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4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4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4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4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4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4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4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4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4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4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4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4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4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4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4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4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4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4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4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4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4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4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4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4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4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4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4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4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4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4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4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4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4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4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4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4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4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4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4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4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4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4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4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4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4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4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4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4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4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4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4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4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4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4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4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4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4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4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4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4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4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4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4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4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4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4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4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4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4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4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4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4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4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4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4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4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4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4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4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4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4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4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4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4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4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4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4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4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4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4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4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4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4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4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4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4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4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4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4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4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4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4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4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4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4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4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4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4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4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4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4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4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4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4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4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4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4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4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4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4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4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4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4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4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4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4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4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4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4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4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4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4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4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4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4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4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4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4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4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4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4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4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4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4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4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4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4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4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4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4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4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4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4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4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4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4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4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4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4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4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4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4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4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4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4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4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4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4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4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4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4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4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4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4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4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4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4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4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4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4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4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4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4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4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4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4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4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4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4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4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4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4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4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4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4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4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4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4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4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4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4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4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4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4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4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4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4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4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4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4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4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4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4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4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4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4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4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4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4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4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4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4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4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4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4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4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4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4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4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4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4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4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4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4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4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4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4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4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4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4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4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4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4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4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4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4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4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4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4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4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4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4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4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4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4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4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4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4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4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4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4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4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4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4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4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4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4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4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4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4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4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4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4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4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4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4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4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4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4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4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4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4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4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4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4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4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4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4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4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4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4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4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4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4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4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4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4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4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4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4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4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4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4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4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4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4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4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4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4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4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4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4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4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4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4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4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4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4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4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4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4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4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4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4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4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4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4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4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4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4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4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4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4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4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4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4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4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4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4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4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4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4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4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4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4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4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4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4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4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4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4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4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4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4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4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4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4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4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4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4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4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4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4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4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4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4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4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4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4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4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4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4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4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4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4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4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4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4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4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4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4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4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4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4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4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4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4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4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4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4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4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4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4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4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4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4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4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4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4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4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4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4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4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4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4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4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4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4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4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4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4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4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4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4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4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4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4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4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4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4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4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4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4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4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4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4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4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4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4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4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4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4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4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4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4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4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4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4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4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4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4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4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4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4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4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4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4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4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4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4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4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4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4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4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4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4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4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4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4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4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4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4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4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4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4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4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4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4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4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4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4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4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4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4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4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4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4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4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4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4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4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4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4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4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4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4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4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4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4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4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4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4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4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4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4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4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4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4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4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4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4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4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4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4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4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4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4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4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4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4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4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4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4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4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4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4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4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4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4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4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4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4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4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4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4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4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4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4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4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4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4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4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4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4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4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4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4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4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4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4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4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4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4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4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4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4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4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4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4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4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4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4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4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4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4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4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4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4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4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4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4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4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4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4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4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4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4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4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4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4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4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4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4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4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4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4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4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4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4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4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4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4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4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4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4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4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4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4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4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4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4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4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4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4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4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4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4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4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4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4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4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4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4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4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4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4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4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4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4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4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4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4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4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4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4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4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4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4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4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4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4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4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4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4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4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4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4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4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4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4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4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4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4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4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4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4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4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4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4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4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4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4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4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4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4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4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4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4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4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4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4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4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4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4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4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4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4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4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4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4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4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4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4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4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4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4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4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4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4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4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4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4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4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4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4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4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4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4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4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4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4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4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4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4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4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4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4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4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4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4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4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4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4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4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4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4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4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4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4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4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4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4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4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4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4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4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4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4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4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4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4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4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4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4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4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4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4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4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4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4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4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4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4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4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4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4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4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4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4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4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4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4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4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4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4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4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4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4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4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4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4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4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4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4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4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4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4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4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4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4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4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4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4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4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4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4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4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4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4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4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4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4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4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4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4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4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4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4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4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4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4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4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4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4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4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4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4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4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4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4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4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4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4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4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4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4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4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4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4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4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4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4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4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4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4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4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4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4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4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4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4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4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4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4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4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4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4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4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4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4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4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4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4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4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4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4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4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4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4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4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4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4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4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4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4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4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4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4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4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4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4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4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4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4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4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4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4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4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4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4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4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4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4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4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4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4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4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4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4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4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4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4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4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4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4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4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4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4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4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4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4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4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4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4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4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4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4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4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4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4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4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4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4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4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4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4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4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4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4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4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4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4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4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4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4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4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4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4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4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4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4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4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4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4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4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4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4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4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4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4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4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4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4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4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4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4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4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4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4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4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4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4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4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4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4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4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4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4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4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4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4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4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4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4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4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4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4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4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4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4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4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4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4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4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4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4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4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4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4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4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4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4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4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4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4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4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4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4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4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4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4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4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4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4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4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4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4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4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4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4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4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4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4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4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4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4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4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4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4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4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4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4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4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4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4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4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4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4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4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4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4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4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4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4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4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4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4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4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4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4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4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4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4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4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4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4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4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4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4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4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4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4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4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4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4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4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4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4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4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4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4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4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4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4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4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4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4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4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4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4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4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4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4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4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4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4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4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4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4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4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4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4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4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4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4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4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4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4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4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4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4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4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4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4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4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4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4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4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4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4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4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4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4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4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4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4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4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4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4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4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4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4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4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4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4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4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4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4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4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4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4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4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4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4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4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4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4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4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4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4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4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4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4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4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4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4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4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4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4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4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4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4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4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4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4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4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4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4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4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4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4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4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4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4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4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4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4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4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4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4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4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4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4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4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4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4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4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4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4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4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4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4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4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4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4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4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4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4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4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4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4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4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4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4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4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4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4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4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4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4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4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4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4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4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4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4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4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4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4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4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4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4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4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4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4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4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4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4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4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4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4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4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4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4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4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4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4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4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4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4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4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4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4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4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4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4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4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4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4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4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4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4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4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4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4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4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4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4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4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4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4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4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4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4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4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4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4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4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4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4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4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4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4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4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4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4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4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4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4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4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4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4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4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4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4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4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4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4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4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4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4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4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4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4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4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4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4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4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4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4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4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4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4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4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4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4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4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4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4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4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4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4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4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4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4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4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4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4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4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4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4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4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4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4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4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4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4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4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4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4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4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4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4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4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4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4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4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4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4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4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4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4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4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4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4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4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4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4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4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4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4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4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4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4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4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4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4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4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4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4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4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4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4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4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4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4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4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4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4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4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4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4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4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4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4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4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4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4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4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4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4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4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4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4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4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4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4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4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4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4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4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4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4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4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4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4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4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4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4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4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4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4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4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4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4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4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4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4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4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4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4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4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4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4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4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4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4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4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4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4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4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4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4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4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4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4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4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4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4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4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4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4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4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4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4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4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4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4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4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4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4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4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4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4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4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4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4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4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4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4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4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4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4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4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4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4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4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4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4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4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4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4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4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4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4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4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4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4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4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4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4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4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4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4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4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4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4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4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4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4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4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4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4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4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4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4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4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4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4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4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4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4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4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4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4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4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4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4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4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4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4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4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4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4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4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4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4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4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4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4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4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4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4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4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4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4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4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4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4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4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4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4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4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4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4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4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4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4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4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4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4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4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4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4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4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4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4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4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4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4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4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4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4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4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4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4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4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4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4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4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4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4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4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4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4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4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4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4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4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4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4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4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4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4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4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4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4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4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4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4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4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4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4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4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4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4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4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4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4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4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4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4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4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4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4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4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4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4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4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4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4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4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4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4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4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4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4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4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4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4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4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4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4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4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4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4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4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4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4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4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4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4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4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4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4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4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4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4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4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4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4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4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4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4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4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4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4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4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4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4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4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4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4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4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4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4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4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4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4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4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4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4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4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4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4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4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4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4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4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4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4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4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4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4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4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4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4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4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4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4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4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4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4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4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4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4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4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4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4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4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4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4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4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4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4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4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4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4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4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4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4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4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4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4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4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4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4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4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4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4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4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4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4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4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4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4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4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4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4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4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4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4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4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4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4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4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4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4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4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4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4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4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4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4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4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4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4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4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4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4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4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4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4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4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4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4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4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4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4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4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4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4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4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4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4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4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4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4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4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4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4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4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4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4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4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4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4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4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4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4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4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4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4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4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4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4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4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4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4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4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4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4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4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4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4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4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4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4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4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4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4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4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4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4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4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4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4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4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4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4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4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4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4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4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4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4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4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4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4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4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4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4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4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4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4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4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4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4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4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4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4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4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4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4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4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4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4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4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4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4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4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4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4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4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4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4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4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4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4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4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4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4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4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4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4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4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4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4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4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4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4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4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4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4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4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4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4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4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4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4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4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4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4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4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4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4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4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4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4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4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4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4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4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4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4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4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4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4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4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4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4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4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4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4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4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4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4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4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4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4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4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4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4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4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4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4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4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4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4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4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4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4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4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4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4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4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4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4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4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4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4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4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4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4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4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4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4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4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4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4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4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4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4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4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4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4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4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4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4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4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4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4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4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4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4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4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4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4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4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4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4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4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4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4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4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4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4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4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4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4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4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4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4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4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4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4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4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4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4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4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4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4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4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4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4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4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4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4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4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4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4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4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4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4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4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4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4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4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4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4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4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4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4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4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4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4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4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4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4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4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4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4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4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4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4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4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4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4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4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4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4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4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4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4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4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4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4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4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4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4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4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4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4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4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4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4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4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4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4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4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4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4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4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4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4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4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4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4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4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4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4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4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4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4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4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4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4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4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4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4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4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4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4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4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4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4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4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4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4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4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4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4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4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4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4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4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4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4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4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4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4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4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4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4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4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4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4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4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4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4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4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4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4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4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4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4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4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4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4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4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4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4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4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4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4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4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4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4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4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4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4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4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4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4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4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4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4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4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4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4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4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4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4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4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4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4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4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4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4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4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4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4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4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4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4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4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4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4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4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4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4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4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4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4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4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4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4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4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4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4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4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4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4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4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4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4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4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4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4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4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4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4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4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4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4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4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4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4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4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4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4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4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4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4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4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4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4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4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4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4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4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4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4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4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4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4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4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4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4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4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4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4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4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4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4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4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4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4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4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4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4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4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4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4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4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4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4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4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4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4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4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4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4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4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4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4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4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4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4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4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4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4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4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4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4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4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4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4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4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4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4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4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4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4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4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4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4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4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4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4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4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4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4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4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4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4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4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4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4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4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4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4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4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4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4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4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4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4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4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4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4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4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4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4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4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4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4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4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4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4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4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4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4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4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4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4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4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4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4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4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4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4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4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4"/>
      <c r="F3501" s="5"/>
      <c r="G3501" s="5"/>
      <c r="H3501" s="5"/>
      <c r="I3501" s="5"/>
      <c r="J3501" s="5"/>
      <c r="K3501" s="5"/>
      <c r="L3501" s="5"/>
      <c r="M3501" s="5"/>
      <c r="N3501" s="5"/>
    </row>
  </sheetData>
  <mergeCells count="54">
    <mergeCell ref="J26:J27"/>
    <mergeCell ref="I26:I27"/>
    <mergeCell ref="H26:H27"/>
    <mergeCell ref="A12:J12"/>
    <mergeCell ref="A45:H45"/>
    <mergeCell ref="A25:A27"/>
    <mergeCell ref="C25:C27"/>
    <mergeCell ref="B25:B27"/>
    <mergeCell ref="D25:D27"/>
    <mergeCell ref="G26:G27"/>
    <mergeCell ref="H25:L25"/>
    <mergeCell ref="L26:L27"/>
    <mergeCell ref="E25:G25"/>
    <mergeCell ref="A29:O29"/>
    <mergeCell ref="A30:O30"/>
    <mergeCell ref="A42:H42"/>
    <mergeCell ref="A43:H43"/>
    <mergeCell ref="A44:H44"/>
    <mergeCell ref="O25:O27"/>
    <mergeCell ref="M25:N26"/>
    <mergeCell ref="A56:H56"/>
    <mergeCell ref="A57:H57"/>
    <mergeCell ref="A46:H46"/>
    <mergeCell ref="A47:H47"/>
    <mergeCell ref="A48:H48"/>
    <mergeCell ref="A49:H49"/>
    <mergeCell ref="A50:H50"/>
    <mergeCell ref="A51:H51"/>
    <mergeCell ref="A76:O76"/>
    <mergeCell ref="A77:O77"/>
    <mergeCell ref="A79:O79"/>
    <mergeCell ref="A80:O80"/>
    <mergeCell ref="A67:H67"/>
    <mergeCell ref="A68:H68"/>
    <mergeCell ref="A69:H69"/>
    <mergeCell ref="A70:H70"/>
    <mergeCell ref="A71:H71"/>
    <mergeCell ref="A72:H72"/>
    <mergeCell ref="D21:E21"/>
    <mergeCell ref="A58:H58"/>
    <mergeCell ref="A59:H59"/>
    <mergeCell ref="A66:H66"/>
    <mergeCell ref="D19:E19"/>
    <mergeCell ref="D20:E20"/>
    <mergeCell ref="A60:H60"/>
    <mergeCell ref="A61:H61"/>
    <mergeCell ref="A62:H62"/>
    <mergeCell ref="A63:H63"/>
    <mergeCell ref="A64:H64"/>
    <mergeCell ref="A65:H65"/>
    <mergeCell ref="A52:H52"/>
    <mergeCell ref="A53:H53"/>
    <mergeCell ref="A54:H54"/>
    <mergeCell ref="A55:H55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2017-06-28T03:23:55Z</cp:lastPrinted>
  <dcterms:created xsi:type="dcterms:W3CDTF">2002-02-11T05:58:42Z</dcterms:created>
  <dcterms:modified xsi:type="dcterms:W3CDTF">2017-06-28T09:07:09Z</dcterms:modified>
</cp:coreProperties>
</file>