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Челюскина 9\"/>
    </mc:Choice>
  </mc:AlternateContent>
  <bookViews>
    <workbookView xWindow="0" yWindow="0" windowWidth="20490" windowHeight="8595"/>
  </bookViews>
  <sheets>
    <sheet name="смета" sheetId="1" r:id="rId1"/>
  </sheets>
  <externalReferences>
    <externalReference r:id="rId2"/>
  </externalReferences>
  <definedNames>
    <definedName name="Constr" localSheetId="0">смета!$A$6</definedName>
    <definedName name="FOT" localSheetId="0">смета!$D$16</definedName>
    <definedName name="Ind" localSheetId="0">смета!$H$8</definedName>
    <definedName name="Obj" localSheetId="0">смета!$E$11</definedName>
    <definedName name="Obosn" localSheetId="0">смета!$D$14</definedName>
    <definedName name="SmPr" localSheetId="0">смета!$D$15</definedName>
    <definedName name="_xlnm.Print_Titles" localSheetId="0">смета!$22:$22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P93" i="1"/>
  <c r="J94" i="1"/>
  <c r="P94" i="1" s="1"/>
  <c r="J95" i="1"/>
  <c r="P95" i="1" s="1"/>
  <c r="J16" i="1" s="1"/>
  <c r="J96" i="1"/>
  <c r="P96" i="1" s="1"/>
  <c r="J97" i="1"/>
  <c r="P97" i="1" s="1"/>
  <c r="J98" i="1"/>
  <c r="P98" i="1" s="1"/>
  <c r="J99" i="1"/>
  <c r="P99" i="1" s="1"/>
  <c r="J100" i="1"/>
  <c r="P100" i="1" s="1"/>
  <c r="P101" i="1" l="1"/>
  <c r="J102" i="1" l="1"/>
  <c r="P102" i="1" s="1"/>
  <c r="P103" i="1" s="1"/>
  <c r="P104" i="1" l="1"/>
  <c r="P105" i="1"/>
  <c r="J106" i="1" l="1"/>
  <c r="P106" i="1" s="1"/>
  <c r="P107" i="1" s="1"/>
  <c r="P108" i="1"/>
  <c r="J15" i="1" s="1"/>
</calcChain>
</file>

<file path=xl/sharedStrings.xml><?xml version="1.0" encoding="utf-8"?>
<sst xmlns="http://schemas.openxmlformats.org/spreadsheetml/2006/main" count="248" uniqueCount="163">
  <si>
    <t>(организация/должность/подпись/расшифровка)</t>
  </si>
  <si>
    <t>Дорошина А.Э.</t>
  </si>
  <si>
    <r>
      <rPr>
        <b/>
        <sz val="9"/>
        <rFont val="Times New Roman"/>
        <family val="1"/>
        <charset val="204"/>
      </rPr>
      <t>Составил</t>
    </r>
    <r>
      <rPr>
        <sz val="9"/>
        <rFont val="Times New Roman"/>
        <family val="1"/>
        <charset val="204"/>
      </rPr>
      <t>: инженер-сметчик</t>
    </r>
  </si>
  <si>
    <t>Смета  подлежит  корректировки по видам,  составу,  объемам  работ, используемым материаалам  по  ходу  выполнения  ремонта</t>
  </si>
  <si>
    <t xml:space="preserve">       ИТОГО по смете с лимитированными  затратами  и НДС:</t>
  </si>
  <si>
    <t xml:space="preserve">         (в т.ч. НДС)</t>
  </si>
  <si>
    <t xml:space="preserve">       Строительный  контроль</t>
  </si>
  <si>
    <t xml:space="preserve">       ИТОГО по смете с НДС</t>
  </si>
  <si>
    <t xml:space="preserve">       НДС (18%)</t>
  </si>
  <si>
    <t xml:space="preserve">       ИТОГО по смете  с непредвиденными  расходами:</t>
  </si>
  <si>
    <t>=</t>
  </si>
  <si>
    <t>х</t>
  </si>
  <si>
    <t xml:space="preserve">       Непредвиденные  расходы 2%</t>
  </si>
  <si>
    <t xml:space="preserve">         ВСЕГО по смете</t>
  </si>
  <si>
    <t xml:space="preserve">      Перевозка грузов автотранспортом</t>
  </si>
  <si>
    <t xml:space="preserve">      Погрузо-разгрузочные работы</t>
  </si>
  <si>
    <t xml:space="preserve">      Сметная прибыль</t>
  </si>
  <si>
    <t xml:space="preserve">      Накладные расходы</t>
  </si>
  <si>
    <t xml:space="preserve">      ФОТ(основные рабочие)</t>
  </si>
  <si>
    <t xml:space="preserve">      ФОТ</t>
  </si>
  <si>
    <t xml:space="preserve">      Машины и механизмы</t>
  </si>
  <si>
    <t xml:space="preserve">      Материалы (приложение № 1-ресурсный  расчет)</t>
  </si>
  <si>
    <t>ИТОГО</t>
  </si>
  <si>
    <t>индекс</t>
  </si>
  <si>
    <t>Расчет договорой цены согласно выписки из областного ежемесячного информационно-аналитического бюллетеня "Цены в строительстве" № 3 март 2017 г.</t>
  </si>
  <si>
    <t xml:space="preserve">  ВСЕГО по смете</t>
  </si>
  <si>
    <t xml:space="preserve">      Материалы</t>
  </si>
  <si>
    <t xml:space="preserve">    В том числе:</t>
  </si>
  <si>
    <t xml:space="preserve">  Итого</t>
  </si>
  <si>
    <t xml:space="preserve">  Перевозка грузов автотранспортом</t>
  </si>
  <si>
    <t xml:space="preserve">  Погрузо-разгрузочные работы</t>
  </si>
  <si>
    <t>Итоги по смете:</t>
  </si>
  <si>
    <t xml:space="preserve">  65% =  95%*0,8 * 0.85 ФОТ (от 3394,63)  (Поз. 2, 5-32)</t>
  </si>
  <si>
    <t xml:space="preserve">  61% =  90%*0,8 * 0.85 ФОТ (от 96,05)  (Поз. 34)</t>
  </si>
  <si>
    <t xml:space="preserve">  41% =  60%*0,8 * 0.85 ФОТ (от 718,74)  (Поз. 1, 4)</t>
  </si>
  <si>
    <t xml:space="preserve">  31% =  45%*0,8 * 0.85 ФОТ (от 674,76)  (Поз. 3, 33)</t>
  </si>
  <si>
    <t xml:space="preserve">  В том числе, справочно:</t>
  </si>
  <si>
    <t>Сметная прибыль</t>
  </si>
  <si>
    <t xml:space="preserve">  121% =  142%*0,85 ФОТ (от 3394,63)  (Поз. 2, 5-32)</t>
  </si>
  <si>
    <t xml:space="preserve">  98% =  115%*0,85 ФОТ (от 96,05)  (Поз. 34)</t>
  </si>
  <si>
    <t xml:space="preserve">  88% =  104%*0,85 ФОТ (от 718,74)  (Поз. 1, 4)</t>
  </si>
  <si>
    <t xml:space="preserve">  68% =  80%*0,85 ФОТ (от 674,76)  (Поз. 3, 33)</t>
  </si>
  <si>
    <t>Накладные расходы</t>
  </si>
  <si>
    <t>Итого прямые затраты по смете в ценах 2001г.</t>
  </si>
  <si>
    <r>
      <t>17,14125</t>
    </r>
    <r>
      <rPr>
        <i/>
        <sz val="6"/>
        <rFont val="Times New Roman"/>
        <family val="1"/>
        <charset val="204"/>
      </rPr>
      <t xml:space="preserve">
4.55*1,8+(0,021*65+0,0525*129)*2,2*0,5</t>
    </r>
  </si>
  <si>
    <t>1 т груза</t>
  </si>
  <si>
    <t>Перевозка грузов автомобилями-самосвалами грузоподъемностью 10 т, работающих вне карьера, на расстояние: до 15 км I класс груза</t>
  </si>
  <si>
    <t>ТССЦпг-03-21-01-015</t>
  </si>
  <si>
    <t>Погрузочные работы при автомобильных перевозках: мусора строительного с погрузкой экскаваторами емкостью ковша до 0,5 м3</t>
  </si>
  <si>
    <t>ТССЦпг-01-01-01-043</t>
  </si>
  <si>
    <t xml:space="preserve">                           Раздел 4. Прочие  работы</t>
  </si>
  <si>
    <r>
      <t>0,97</t>
    </r>
    <r>
      <rPr>
        <i/>
        <sz val="6"/>
        <rFont val="Times New Roman"/>
        <family val="1"/>
        <charset val="204"/>
      </rPr>
      <t xml:space="preserve">
(129*0,5+65*0,5) / 100</t>
    </r>
  </si>
  <si>
    <t>100 м2</t>
  </si>
  <si>
    <t>Посев газонов партерных, мавританских и обыкновенных вручную</t>
  </si>
  <si>
    <t>ТЕР47-01-046-06</t>
  </si>
  <si>
    <r>
      <t>0,291</t>
    </r>
    <r>
      <rPr>
        <i/>
        <sz val="6"/>
        <rFont val="Times New Roman"/>
        <family val="1"/>
        <charset val="204"/>
      </rPr>
      <t xml:space="preserve">
(129*0,5*0,3+65*0,5*0,3) / 100</t>
    </r>
  </si>
  <si>
    <t>100 м3 грунта</t>
  </si>
  <si>
    <t>Засыпка вручную траншей, пазух котлованов и ям, группа грунтов: 2   (восстановление  газонов  после  установки бортовых камней) (прим)</t>
  </si>
  <si>
    <t>ТЕР01-02-061-02</t>
  </si>
  <si>
    <t xml:space="preserve">                           Раздел 3. Озелениие</t>
  </si>
  <si>
    <r>
      <t>6,214</t>
    </r>
    <r>
      <rPr>
        <i/>
        <sz val="6"/>
        <rFont val="Times New Roman"/>
        <family val="1"/>
        <charset val="204"/>
      </rPr>
      <t xml:space="preserve">
4,641+1,573</t>
    </r>
  </si>
  <si>
    <t>т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</si>
  <si>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</si>
  <si>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ТССЦ-410-0006</t>
  </si>
  <si>
    <r>
      <t>-1,573</t>
    </r>
    <r>
      <rPr>
        <i/>
        <sz val="6"/>
        <rFont val="Times New Roman"/>
        <family val="1"/>
        <charset val="204"/>
      </rPr>
      <t xml:space="preserve">
1,573*(-1)</t>
    </r>
  </si>
  <si>
    <t>Асфальт литой для покрытий тротуаров тип II (жесткий)</t>
  </si>
  <si>
    <t>ТССЦ-410-0054</t>
  </si>
  <si>
    <r>
      <t>0,65</t>
    </r>
    <r>
      <rPr>
        <i/>
        <sz val="6"/>
        <rFont val="Times New Roman"/>
        <family val="1"/>
        <charset val="204"/>
      </rPr>
      <t xml:space="preserve">
65 / 100</t>
    </r>
  </si>
  <si>
    <t>100 м2 покрытия</t>
  </si>
  <si>
    <r>
      <t>На каждые 0,5 см изменения толщины покрытия добавлять к расценке 27-07-001-04 (до  толщины  4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</si>
  <si>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t>ТЕР27-07-001-02</t>
  </si>
  <si>
    <r>
      <t>-4,641</t>
    </r>
    <r>
      <rPr>
        <i/>
        <sz val="6"/>
        <rFont val="Times New Roman"/>
        <family val="1"/>
        <charset val="204"/>
      </rPr>
      <t xml:space="preserve">
4,641*(-1)</t>
    </r>
  </si>
  <si>
    <t>Устройство асфальтобетонных покрытий дорожек и тротуаров двухслойных: верхний слой из песчаной асфальтобетонной смеси толщиной 3 см</t>
  </si>
  <si>
    <t>ТЕР27-07-001-04</t>
  </si>
  <si>
    <r>
      <t>0,052</t>
    </r>
    <r>
      <rPr>
        <i/>
        <sz val="6"/>
        <rFont val="Times New Roman"/>
        <family val="1"/>
        <charset val="204"/>
      </rPr>
      <t xml:space="preserve">
65*0,8/1000</t>
    </r>
  </si>
  <si>
    <t>1 т</t>
  </si>
  <si>
    <t>Розлив вяжущих материалов</t>
  </si>
  <si>
    <t>ТЕР27-06-026-01</t>
  </si>
  <si>
    <t>шт.</t>
  </si>
  <si>
    <t>Бортовой  камень П-5У (длина 3м,  объем  бетона на 1 мп-0,021м3)  783.9/1,18/6,32</t>
  </si>
  <si>
    <t>Прайс ООО "Авангард"</t>
  </si>
  <si>
    <t>100 м бортового камня</t>
  </si>
  <si>
    <t>Установка бортовых камней бетонных: при цементобетонных покрытиях</t>
  </si>
  <si>
    <t>ТЕР27-02-010-01</t>
  </si>
  <si>
    <r>
      <t>0,065</t>
    </r>
    <r>
      <rPr>
        <i/>
        <sz val="6"/>
        <rFont val="Times New Roman"/>
        <family val="1"/>
        <charset val="204"/>
      </rPr>
      <t xml:space="preserve">
65 / 1000</t>
    </r>
  </si>
  <si>
    <t>1000 м2 основания</t>
  </si>
  <si>
    <t>Устройство оснований из отвальных доменных шлаков: однослойных толщиной 10 см</t>
  </si>
  <si>
    <t>ТЕР27-04-011-01</t>
  </si>
  <si>
    <t xml:space="preserve">                           Тротуары /Тип 3/</t>
  </si>
  <si>
    <r>
      <t>13,535</t>
    </r>
    <r>
      <rPr>
        <i/>
        <sz val="6"/>
        <rFont val="Times New Roman"/>
        <family val="1"/>
        <charset val="204"/>
      </rPr>
      <t xml:space="preserve">
18,06-4,525</t>
    </r>
  </si>
  <si>
    <r>
      <t>-0,187</t>
    </r>
    <r>
      <rPr>
        <i/>
        <sz val="6"/>
        <rFont val="Times New Roman"/>
        <family val="1"/>
        <charset val="204"/>
      </rPr>
      <t xml:space="preserve">
(187*(-1)) / 1000</t>
    </r>
  </si>
  <si>
    <t>1000 м2 покрытия</t>
  </si>
  <si>
    <r>
      <t>На каждые 0,5 см изменения толщины покрытия добавлять или исключать: к расценке 27-06-020-01 (до  толщины 3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</si>
  <si>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t>ТЕР27-06-021-01</t>
  </si>
  <si>
    <r>
      <t>0,187</t>
    </r>
    <r>
      <rPr>
        <i/>
        <sz val="6"/>
        <rFont val="Times New Roman"/>
        <family val="1"/>
        <charset val="204"/>
      </rPr>
      <t xml:space="preserve">
187 / 1000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</si>
  <si>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</si>
  <si>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ТЕР27-06-020-01</t>
  </si>
  <si>
    <t>Устройство покрытия толщиной 4 см из горячих асфальтобетонных смесей плотных крупнозернистых типа АБ, плотность каменных материалов: 2,5-2,9 т/м3</t>
  </si>
  <si>
    <t>ТЕР27-06-020-03</t>
  </si>
  <si>
    <r>
      <t>0,1496</t>
    </r>
    <r>
      <rPr>
        <i/>
        <sz val="6"/>
        <rFont val="Times New Roman"/>
        <family val="1"/>
        <charset val="204"/>
      </rPr>
      <t xml:space="preserve">
187*0,8/1000</t>
    </r>
  </si>
  <si>
    <r>
      <t>На каждый 1 см изменения толщины слоя добавлять или исключать к расценкам 27-04-011-01, 27-04-011-02 (до толщины 23 см)</t>
    </r>
    <r>
      <rPr>
        <i/>
        <sz val="7"/>
        <rFont val="Times New Roman"/>
        <family val="1"/>
        <charset val="204"/>
      </rPr>
      <t xml:space="preserve">
((150+80)=230-200=30/10=3 ПЗ=3 (ОЗП=3; ЭМ=3 к расх.; ЗПМ=3; МАТ=3 к расх.; ТЗ=3; ТЗМ=3))</t>
    </r>
  </si>
  <si>
    <t>ТЕР27-04-011-03</t>
  </si>
  <si>
    <t>Устройство оснований из отвальных доменных шлаков: двухслойных толщиной 20 см</t>
  </si>
  <si>
    <t>ТЕР27-04-011-02</t>
  </si>
  <si>
    <t xml:space="preserve">                           Стоянка /Тип 2/</t>
  </si>
  <si>
    <r>
      <t>28,999</t>
    </r>
    <r>
      <rPr>
        <i/>
        <sz val="6"/>
        <rFont val="Times New Roman"/>
        <family val="1"/>
        <charset val="204"/>
      </rPr>
      <t xml:space="preserve">
38,8-9,801</t>
    </r>
  </si>
  <si>
    <r>
      <t>-0,405</t>
    </r>
    <r>
      <rPr>
        <i/>
        <sz val="6"/>
        <rFont val="Times New Roman"/>
        <family val="1"/>
        <charset val="204"/>
      </rPr>
      <t xml:space="preserve">
(405*(-1)) / 1000</t>
    </r>
  </si>
  <si>
    <r>
      <t>На каждые 0,5 см изменения толщины покрытия добавлять: к расценке 27-06-020-01 (до толщины  3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</si>
  <si>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r>
      <t>0,405</t>
    </r>
    <r>
      <rPr>
        <i/>
        <sz val="6"/>
        <rFont val="Times New Roman"/>
        <family val="1"/>
        <charset val="204"/>
      </rPr>
      <t xml:space="preserve">
405 / 1000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</si>
  <si>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  толщиной 3 см</t>
  </si>
  <si>
    <r>
      <t>0,324</t>
    </r>
    <r>
      <rPr>
        <i/>
        <sz val="6"/>
        <rFont val="Times New Roman"/>
        <family val="1"/>
        <charset val="204"/>
      </rPr>
      <t xml:space="preserve">
405*0,8/1000</t>
    </r>
  </si>
  <si>
    <t>Бортовой  камень П-1У-41(длина 4,1м,  объем  бетона на 1 мп-0,0525 м3)2286.9/1,18/6,32</t>
  </si>
  <si>
    <r>
      <t>1,29</t>
    </r>
    <r>
      <rPr>
        <i/>
        <sz val="6"/>
        <rFont val="Times New Roman"/>
        <family val="1"/>
        <charset val="204"/>
      </rPr>
      <t xml:space="preserve">
129 / 100</t>
    </r>
  </si>
  <si>
    <r>
      <t>На каждый 1 см изменения толщины слоя добавлять или исключать к расценкам 27-04-011-01, 27-04-011-02 (до 12 см)</t>
    </r>
    <r>
      <rPr>
        <i/>
        <sz val="7"/>
        <rFont val="Times New Roman"/>
        <family val="1"/>
        <charset val="204"/>
      </rPr>
      <t xml:space="preserve">
(12-10=2/1=2 ПЗ=2 (ОЗП=2; ЭМ=2 к расх.; ЗПМ=2; МАТ=2 к расх.; ТЗ=2; ТЗМ=2))</t>
    </r>
  </si>
  <si>
    <t xml:space="preserve">                           Проезжая  часть /Тип 1/</t>
  </si>
  <si>
    <t xml:space="preserve">                           Раздел 2. Монтажные  работы</t>
  </si>
  <si>
    <r>
      <t>8,95125</t>
    </r>
    <r>
      <rPr>
        <i/>
        <sz val="6"/>
        <rFont val="Times New Roman"/>
        <family val="1"/>
        <charset val="204"/>
      </rPr>
      <t xml:space="preserve">
(0,021*65+0,0525*129)*2,2*0,5</t>
    </r>
  </si>
  <si>
    <t>Строительный мусор</t>
  </si>
  <si>
    <t>ТССЦ-509-9900</t>
  </si>
  <si>
    <r>
      <t>0,97</t>
    </r>
    <r>
      <rPr>
        <i/>
        <sz val="6"/>
        <rFont val="Times New Roman"/>
        <family val="1"/>
        <charset val="204"/>
      </rPr>
      <t xml:space="preserve">
((129+65)*0,5) / 100</t>
    </r>
  </si>
  <si>
    <t>100 м</t>
  </si>
  <si>
    <t>Разборка бортовых камней: на щебеночном основании(50% разрушения)</t>
  </si>
  <si>
    <t>ТЕРр68-14-2</t>
  </si>
  <si>
    <t>Разработка грунта вручную в траншеях глубиной до 2 м без креплений с откосами, группа грунтов: 2   (для разборки/ установки бортовых камней)</t>
  </si>
  <si>
    <t>ТЕР01-02-057-02</t>
  </si>
  <si>
    <r>
      <t>8,19</t>
    </r>
    <r>
      <rPr>
        <i/>
        <sz val="6"/>
        <rFont val="Times New Roman"/>
        <family val="1"/>
        <charset val="204"/>
      </rPr>
      <t xml:space="preserve">
4.55*1,8</t>
    </r>
  </si>
  <si>
    <r>
      <t>0,0455</t>
    </r>
    <r>
      <rPr>
        <i/>
        <sz val="6"/>
        <rFont val="Times New Roman"/>
        <family val="1"/>
        <charset val="204"/>
      </rPr>
      <t xml:space="preserve">
((65)*(0.05+0.09)/2) / 100</t>
    </r>
  </si>
  <si>
    <t>100 м3 конструкций</t>
  </si>
  <si>
    <t>Разборка покрытий и оснований: асфальтобетонных с помощью молотков отбойных (тротуары) толщина  5-9 см</t>
  </si>
  <si>
    <t>ТЕРр68-12-4</t>
  </si>
  <si>
    <t xml:space="preserve">                           Демонтажные  и  подготовительные работы</t>
  </si>
  <si>
    <t xml:space="preserve">                           Раздел 1. Благоустройство дворовой территории (приложение 4 к МДС 81-33.2004 п. 1)</t>
  </si>
  <si>
    <t>З/пМех</t>
  </si>
  <si>
    <t>Эк.Маш</t>
  </si>
  <si>
    <t>Осн.З/п</t>
  </si>
  <si>
    <t>В том числе</t>
  </si>
  <si>
    <t>Всего</t>
  </si>
  <si>
    <t>Т/з мех.
Всего</t>
  </si>
  <si>
    <t>Т/з мех. на ед.</t>
  </si>
  <si>
    <t>Т/з осн.
раб.
Всего</t>
  </si>
  <si>
    <t>Т/з осн.
раб.на ед.</t>
  </si>
  <si>
    <t>Общая стоимость, руб.</t>
  </si>
  <si>
    <t>Стоимость единицы, руб.</t>
  </si>
  <si>
    <t>Кол.</t>
  </si>
  <si>
    <t>Ед. изм.</t>
  </si>
  <si>
    <t>Наименование</t>
  </si>
  <si>
    <t>Обосно-
вание</t>
  </si>
  <si>
    <t>№ пп</t>
  </si>
  <si>
    <t>Составлен(а) в текущих (прогнозных) ценах по состоянию на март  2017 года</t>
  </si>
  <si>
    <t>чел.час</t>
  </si>
  <si>
    <t>Сметная трудоемкость _______________________________________________________________________________________________</t>
  </si>
  <si>
    <t>тыс. руб.</t>
  </si>
  <si>
    <t>Средства  на оплату труда _______________________________________________________________________________________________</t>
  </si>
  <si>
    <t>Сметная стоимость строительных работ _______________________________________________________________________________________________</t>
  </si>
  <si>
    <t>Основание: ЦГ-000/Х-9-ПЗУ, лист 2</t>
  </si>
  <si>
    <t>(наименование работ и затрат, наименование объекта)</t>
  </si>
  <si>
    <t xml:space="preserve">         Благоустройство дворовой территории</t>
  </si>
  <si>
    <t xml:space="preserve">на </t>
  </si>
  <si>
    <t>(локальная смета)</t>
  </si>
  <si>
    <t>ЛОКАЛЬНЫЙ СМЕТНЫЙ РАСЧЕТ № 2</t>
  </si>
  <si>
    <t>(наименование стройки)</t>
  </si>
  <si>
    <t xml:space="preserve">г. Новокузнецк,  ул. Челюскина д. 9, </t>
  </si>
  <si>
    <t>УТВЕРЖДАЮ: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</si>
</sst>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7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i/>
      <u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left" vertical="top" wrapText="1"/>
    </xf>
    <xf numFmtId="49" fontId="4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6" fillId="0" borderId="0" xfId="1" applyFont="1" applyFill="1"/>
    <xf numFmtId="0" fontId="7" fillId="0" borderId="0" xfId="1" applyFont="1" applyFill="1" applyAlignment="1">
      <alignment horizontal="right" vertical="top"/>
    </xf>
    <xf numFmtId="0" fontId="8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left" vertical="top" wrapText="1"/>
    </xf>
    <xf numFmtId="49" fontId="9" fillId="0" borderId="0" xfId="1" applyNumberFormat="1" applyFont="1" applyFill="1" applyAlignment="1">
      <alignment horizontal="left" vertical="top"/>
    </xf>
    <xf numFmtId="0" fontId="9" fillId="0" borderId="0" xfId="1" applyNumberFormat="1" applyFont="1" applyFill="1" applyAlignment="1">
      <alignment horizontal="center" vertical="top"/>
    </xf>
    <xf numFmtId="0" fontId="7" fillId="0" borderId="0" xfId="1" applyFont="1" applyFill="1" applyAlignment="1">
      <alignment horizontal="left" vertical="top"/>
    </xf>
    <xf numFmtId="0" fontId="10" fillId="0" borderId="0" xfId="0" applyFont="1" applyFill="1"/>
    <xf numFmtId="0" fontId="11" fillId="0" borderId="0" xfId="0" applyFont="1" applyFill="1"/>
    <xf numFmtId="0" fontId="7" fillId="0" borderId="1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horizontal="left" vertical="top"/>
    </xf>
    <xf numFmtId="0" fontId="10" fillId="0" borderId="1" xfId="0" applyFont="1" applyFill="1" applyBorder="1"/>
    <xf numFmtId="49" fontId="9" fillId="0" borderId="1" xfId="1" applyNumberFormat="1" applyFont="1" applyFill="1" applyBorder="1" applyAlignment="1">
      <alignment horizontal="left" vertical="top"/>
    </xf>
    <xf numFmtId="4" fontId="7" fillId="0" borderId="0" xfId="1" applyNumberFormat="1" applyFont="1" applyFill="1" applyAlignment="1">
      <alignment horizontal="right" vertical="top"/>
    </xf>
    <xf numFmtId="3" fontId="7" fillId="0" borderId="0" xfId="1" applyNumberFormat="1" applyFont="1" applyFill="1" applyAlignment="1">
      <alignment horizontal="right" vertical="top"/>
    </xf>
    <xf numFmtId="0" fontId="2" fillId="0" borderId="0" xfId="1" applyFont="1" applyFill="1" applyBorder="1"/>
    <xf numFmtId="0" fontId="6" fillId="0" borderId="0" xfId="1" applyFont="1" applyFill="1" applyBorder="1"/>
    <xf numFmtId="0" fontId="13" fillId="0" borderId="0" xfId="0" applyFont="1" applyFill="1"/>
    <xf numFmtId="0" fontId="7" fillId="0" borderId="0" xfId="1" applyFont="1" applyBorder="1" applyAlignment="1">
      <alignment horizontal="right" vertical="top"/>
    </xf>
    <xf numFmtId="4" fontId="14" fillId="0" borderId="0" xfId="1" applyNumberFormat="1" applyFont="1" applyBorder="1" applyAlignment="1">
      <alignment horizontal="right" vertical="top"/>
    </xf>
    <xf numFmtId="0" fontId="14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2" fillId="0" borderId="0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right" vertical="top"/>
    </xf>
    <xf numFmtId="4" fontId="12" fillId="0" borderId="3" xfId="1" applyNumberFormat="1" applyFont="1" applyBorder="1" applyAlignment="1">
      <alignment horizontal="right" vertical="top"/>
    </xf>
    <xf numFmtId="0" fontId="9" fillId="0" borderId="3" xfId="1" applyFont="1" applyBorder="1" applyAlignment="1">
      <alignment horizontal="right" vertical="top"/>
    </xf>
    <xf numFmtId="0" fontId="12" fillId="0" borderId="3" xfId="1" applyFont="1" applyBorder="1" applyAlignment="1">
      <alignment horizontal="center" vertical="top"/>
    </xf>
    <xf numFmtId="0" fontId="12" fillId="0" borderId="3" xfId="1" applyFont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2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right" vertical="top"/>
    </xf>
    <xf numFmtId="4" fontId="9" fillId="0" borderId="6" xfId="1" applyNumberFormat="1" applyFont="1" applyBorder="1" applyAlignment="1">
      <alignment horizontal="right" vertical="top"/>
    </xf>
    <xf numFmtId="0" fontId="9" fillId="0" borderId="6" xfId="1" applyFont="1" applyBorder="1" applyAlignment="1">
      <alignment horizontal="right" vertical="top"/>
    </xf>
    <xf numFmtId="0" fontId="12" fillId="0" borderId="6" xfId="1" applyFont="1" applyBorder="1" applyAlignment="1">
      <alignment horizontal="center" vertical="top"/>
    </xf>
    <xf numFmtId="0" fontId="12" fillId="0" borderId="6" xfId="1" applyFont="1" applyBorder="1" applyAlignment="1">
      <alignment horizontal="righ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right" vertical="top"/>
    </xf>
    <xf numFmtId="3" fontId="12" fillId="0" borderId="11" xfId="1" applyNumberFormat="1" applyFont="1" applyBorder="1" applyAlignment="1">
      <alignment horizontal="right" vertical="top"/>
    </xf>
    <xf numFmtId="0" fontId="12" fillId="0" borderId="11" xfId="1" applyFont="1" applyBorder="1" applyAlignment="1">
      <alignment horizontal="right" vertical="top"/>
    </xf>
    <xf numFmtId="10" fontId="12" fillId="0" borderId="12" xfId="1" applyNumberFormat="1" applyFont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4" fontId="12" fillId="0" borderId="11" xfId="1" applyNumberFormat="1" applyFont="1" applyBorder="1" applyAlignment="1">
      <alignment horizontal="righ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4" fontId="12" fillId="0" borderId="6" xfId="1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 wrapText="1"/>
    </xf>
    <xf numFmtId="0" fontId="12" fillId="0" borderId="16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right" vertical="top"/>
    </xf>
    <xf numFmtId="4" fontId="9" fillId="0" borderId="12" xfId="1" applyNumberFormat="1" applyFont="1" applyBorder="1" applyAlignment="1">
      <alignment horizontal="right" vertical="top"/>
    </xf>
    <xf numFmtId="0" fontId="12" fillId="0" borderId="12" xfId="1" applyFont="1" applyBorder="1" applyAlignment="1">
      <alignment horizontal="center" vertical="top"/>
    </xf>
    <xf numFmtId="0" fontId="12" fillId="0" borderId="12" xfId="1" applyFont="1" applyBorder="1" applyAlignment="1">
      <alignment horizontal="right" vertical="top" wrapText="1"/>
    </xf>
    <xf numFmtId="0" fontId="9" fillId="0" borderId="1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right" vertical="top"/>
    </xf>
    <xf numFmtId="3" fontId="12" fillId="0" borderId="6" xfId="1" applyNumberFormat="1" applyFont="1" applyBorder="1" applyAlignment="1">
      <alignment horizontal="right" vertical="top"/>
    </xf>
    <xf numFmtId="0" fontId="12" fillId="0" borderId="6" xfId="1" applyFont="1" applyBorder="1" applyAlignment="1">
      <alignment horizontal="right" vertical="top"/>
    </xf>
    <xf numFmtId="0" fontId="12" fillId="0" borderId="7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3" fontId="12" fillId="0" borderId="12" xfId="1" applyNumberFormat="1" applyFont="1" applyBorder="1" applyAlignment="1">
      <alignment horizontal="right" vertical="top"/>
    </xf>
    <xf numFmtId="10" fontId="9" fillId="0" borderId="12" xfId="1" applyNumberFormat="1" applyFont="1" applyBorder="1" applyAlignment="1">
      <alignment horizontal="center" vertical="top"/>
    </xf>
    <xf numFmtId="9" fontId="12" fillId="0" borderId="12" xfId="1" applyNumberFormat="1" applyFont="1" applyBorder="1" applyAlignment="1">
      <alignment horizontal="center" vertical="top"/>
    </xf>
    <xf numFmtId="3" fontId="12" fillId="0" borderId="12" xfId="1" applyNumberFormat="1" applyFont="1" applyBorder="1" applyAlignment="1">
      <alignment horizontal="right" vertical="top" wrapText="1"/>
    </xf>
    <xf numFmtId="0" fontId="9" fillId="0" borderId="19" xfId="1" applyFont="1" applyBorder="1" applyAlignment="1">
      <alignment horizontal="right" vertical="top"/>
    </xf>
    <xf numFmtId="3" fontId="12" fillId="0" borderId="19" xfId="1" applyNumberFormat="1" applyFont="1" applyBorder="1" applyAlignment="1">
      <alignment horizontal="right" vertical="top"/>
    </xf>
    <xf numFmtId="0" fontId="9" fillId="0" borderId="19" xfId="1" applyFont="1" applyBorder="1" applyAlignment="1">
      <alignment horizontal="center" vertical="top"/>
    </xf>
    <xf numFmtId="4" fontId="12" fillId="0" borderId="19" xfId="1" applyNumberFormat="1" applyFont="1" applyBorder="1" applyAlignment="1">
      <alignment horizontal="right" vertical="top"/>
    </xf>
    <xf numFmtId="0" fontId="12" fillId="0" borderId="19" xfId="1" applyFont="1" applyBorder="1" applyAlignment="1">
      <alignment horizontal="center" vertical="top"/>
    </xf>
    <xf numFmtId="0" fontId="12" fillId="0" borderId="19" xfId="1" applyFont="1" applyBorder="1" applyAlignment="1">
      <alignment horizontal="right" vertical="top" wrapText="1"/>
    </xf>
    <xf numFmtId="0" fontId="15" fillId="0" borderId="19" xfId="0" applyFont="1" applyBorder="1" applyAlignment="1">
      <alignment vertical="top" wrapText="1"/>
    </xf>
    <xf numFmtId="0" fontId="9" fillId="0" borderId="19" xfId="1" applyFont="1" applyBorder="1" applyAlignment="1">
      <alignment horizontal="left" vertical="top" wrapText="1"/>
    </xf>
    <xf numFmtId="0" fontId="9" fillId="0" borderId="20" xfId="1" applyFont="1" applyBorder="1" applyAlignment="1">
      <alignment horizontal="right" vertical="top"/>
    </xf>
    <xf numFmtId="3" fontId="12" fillId="0" borderId="20" xfId="1" applyNumberFormat="1" applyFont="1" applyBorder="1" applyAlignment="1">
      <alignment horizontal="right" vertical="top"/>
    </xf>
    <xf numFmtId="0" fontId="9" fillId="0" borderId="20" xfId="1" applyFont="1" applyBorder="1" applyAlignment="1">
      <alignment horizontal="center" vertical="top"/>
    </xf>
    <xf numFmtId="4" fontId="12" fillId="0" borderId="20" xfId="1" applyNumberFormat="1" applyFont="1" applyBorder="1" applyAlignment="1">
      <alignment horizontal="right" vertical="top"/>
    </xf>
    <xf numFmtId="0" fontId="12" fillId="0" borderId="20" xfId="1" applyFont="1" applyBorder="1" applyAlignment="1">
      <alignment horizontal="center" vertical="top"/>
    </xf>
    <xf numFmtId="0" fontId="12" fillId="0" borderId="20" xfId="1" applyFont="1" applyBorder="1" applyAlignment="1">
      <alignment horizontal="right" vertical="top" wrapText="1"/>
    </xf>
    <xf numFmtId="0" fontId="15" fillId="0" borderId="20" xfId="0" applyFont="1" applyBorder="1" applyAlignment="1">
      <alignment vertical="top" wrapText="1"/>
    </xf>
    <xf numFmtId="0" fontId="9" fillId="0" borderId="20" xfId="1" applyFont="1" applyBorder="1" applyAlignment="1">
      <alignment horizontal="left" vertical="top" wrapText="1"/>
    </xf>
    <xf numFmtId="4" fontId="12" fillId="0" borderId="20" xfId="1" applyNumberFormat="1" applyFont="1" applyBorder="1" applyAlignment="1">
      <alignment horizontal="center" vertical="top"/>
    </xf>
    <xf numFmtId="4" fontId="12" fillId="0" borderId="20" xfId="1" applyNumberFormat="1" applyFont="1" applyBorder="1" applyAlignment="1">
      <alignment horizontal="right" vertical="top" wrapText="1"/>
    </xf>
    <xf numFmtId="0" fontId="9" fillId="0" borderId="21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 wrapText="1"/>
    </xf>
    <xf numFmtId="0" fontId="9" fillId="0" borderId="23" xfId="1" applyFont="1" applyBorder="1" applyAlignment="1">
      <alignment horizontal="left" vertical="top" wrapText="1"/>
    </xf>
    <xf numFmtId="3" fontId="9" fillId="0" borderId="20" xfId="1" applyNumberFormat="1" applyFont="1" applyBorder="1" applyAlignment="1">
      <alignment horizontal="right" vertical="top"/>
    </xf>
    <xf numFmtId="0" fontId="9" fillId="0" borderId="20" xfId="1" applyFont="1" applyBorder="1" applyAlignment="1">
      <alignment horizontal="right" vertical="top" wrapText="1"/>
    </xf>
    <xf numFmtId="0" fontId="9" fillId="0" borderId="24" xfId="1" applyFont="1" applyBorder="1" applyAlignment="1">
      <alignment horizontal="right" vertical="top"/>
    </xf>
    <xf numFmtId="0" fontId="12" fillId="0" borderId="24" xfId="1" applyFont="1" applyBorder="1" applyAlignment="1">
      <alignment horizontal="center" vertical="top"/>
    </xf>
    <xf numFmtId="0" fontId="9" fillId="0" borderId="24" xfId="1" applyFont="1" applyBorder="1" applyAlignment="1">
      <alignment horizontal="right" vertical="top" wrapText="1"/>
    </xf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12" fillId="0" borderId="28" xfId="1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right" vertical="top" wrapText="1"/>
    </xf>
    <xf numFmtId="0" fontId="7" fillId="0" borderId="6" xfId="1" applyFont="1" applyBorder="1" applyAlignment="1">
      <alignment horizontal="right" vertical="top"/>
    </xf>
    <xf numFmtId="0" fontId="14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0" fontId="7" fillId="0" borderId="19" xfId="1" applyFont="1" applyBorder="1" applyAlignment="1">
      <alignment horizontal="right" vertical="top"/>
    </xf>
    <xf numFmtId="0" fontId="7" fillId="0" borderId="19" xfId="1" applyFont="1" applyBorder="1" applyAlignment="1">
      <alignment horizontal="right" vertical="top" wrapText="1"/>
    </xf>
    <xf numFmtId="0" fontId="10" fillId="0" borderId="19" xfId="0" applyFont="1" applyBorder="1" applyAlignment="1">
      <alignment vertical="top" wrapText="1"/>
    </xf>
    <xf numFmtId="0" fontId="7" fillId="0" borderId="20" xfId="1" applyFont="1" applyBorder="1" applyAlignment="1">
      <alignment horizontal="right" vertical="top"/>
    </xf>
    <xf numFmtId="0" fontId="7" fillId="0" borderId="20" xfId="1" applyFont="1" applyBorder="1" applyAlignment="1">
      <alignment horizontal="right" vertical="top" wrapText="1"/>
    </xf>
    <xf numFmtId="0" fontId="10" fillId="0" borderId="20" xfId="0" applyFont="1" applyBorder="1" applyAlignment="1">
      <alignment vertical="top" wrapText="1"/>
    </xf>
    <xf numFmtId="0" fontId="12" fillId="0" borderId="20" xfId="1" applyFont="1" applyBorder="1" applyAlignment="1">
      <alignment horizontal="left" vertical="top" wrapText="1"/>
    </xf>
    <xf numFmtId="0" fontId="7" fillId="0" borderId="24" xfId="1" applyFont="1" applyBorder="1" applyAlignment="1">
      <alignment horizontal="right" vertical="top"/>
    </xf>
    <xf numFmtId="0" fontId="7" fillId="0" borderId="24" xfId="1" applyFont="1" applyBorder="1" applyAlignment="1">
      <alignment horizontal="right" vertical="top" wrapText="1"/>
    </xf>
    <xf numFmtId="0" fontId="10" fillId="0" borderId="24" xfId="0" applyFont="1" applyBorder="1" applyAlignment="1">
      <alignment vertical="top" wrapText="1"/>
    </xf>
    <xf numFmtId="0" fontId="9" fillId="0" borderId="24" xfId="1" applyFont="1" applyBorder="1" applyAlignment="1">
      <alignment horizontal="left" vertical="top" wrapText="1"/>
    </xf>
    <xf numFmtId="0" fontId="14" fillId="0" borderId="6" xfId="1" applyFont="1" applyBorder="1" applyAlignment="1">
      <alignment horizontal="right" vertical="top"/>
    </xf>
    <xf numFmtId="0" fontId="16" fillId="0" borderId="6" xfId="0" applyFont="1" applyBorder="1" applyAlignment="1">
      <alignment vertical="top" wrapText="1"/>
    </xf>
    <xf numFmtId="0" fontId="8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left" vertical="top" wrapText="1"/>
    </xf>
    <xf numFmtId="49" fontId="12" fillId="0" borderId="19" xfId="1" applyNumberFormat="1" applyFont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left" vertical="top" wrapText="1"/>
    </xf>
    <xf numFmtId="49" fontId="12" fillId="0" borderId="20" xfId="1" applyNumberFormat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/>
    </xf>
    <xf numFmtId="0" fontId="20" fillId="0" borderId="20" xfId="0" applyFont="1" applyBorder="1" applyAlignment="1">
      <alignment vertical="top" wrapText="1"/>
    </xf>
    <xf numFmtId="0" fontId="21" fillId="0" borderId="20" xfId="1" applyFont="1" applyBorder="1" applyAlignment="1">
      <alignment horizontal="left" vertical="top" wrapText="1"/>
    </xf>
    <xf numFmtId="0" fontId="9" fillId="0" borderId="2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top"/>
    </xf>
    <xf numFmtId="0" fontId="9" fillId="0" borderId="20" xfId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top"/>
    </xf>
    <xf numFmtId="0" fontId="9" fillId="0" borderId="20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center"/>
    </xf>
    <xf numFmtId="49" fontId="9" fillId="0" borderId="20" xfId="1" applyNumberFormat="1" applyFont="1" applyFill="1" applyBorder="1" applyAlignment="1">
      <alignment horizontal="center" vertical="center" wrapText="1"/>
    </xf>
    <xf numFmtId="0" fontId="9" fillId="0" borderId="20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Alignment="1">
      <alignment horizontal="center" vertical="top"/>
    </xf>
    <xf numFmtId="0" fontId="6" fillId="0" borderId="0" xfId="1" applyFont="1" applyFill="1" applyAlignment="1"/>
    <xf numFmtId="0" fontId="6" fillId="0" borderId="0" xfId="1" applyFont="1" applyFill="1" applyAlignment="1">
      <alignment horizontal="left" vertical="top" wrapText="1"/>
    </xf>
    <xf numFmtId="49" fontId="6" fillId="0" borderId="0" xfId="1" applyNumberFormat="1" applyFont="1" applyFill="1" applyAlignment="1">
      <alignment horizontal="left" vertical="top"/>
    </xf>
    <xf numFmtId="49" fontId="6" fillId="0" borderId="0" xfId="1" applyNumberFormat="1" applyFont="1" applyFill="1" applyAlignment="1">
      <alignment horizontal="center" vertical="top"/>
    </xf>
    <xf numFmtId="0" fontId="6" fillId="0" borderId="0" xfId="1" applyFont="1" applyFill="1" applyAlignment="1">
      <alignment horizontal="left" vertical="top"/>
    </xf>
    <xf numFmtId="4" fontId="10" fillId="0" borderId="0" xfId="0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center" vertical="top"/>
    </xf>
    <xf numFmtId="164" fontId="10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 vertical="top" wrapText="1"/>
    </xf>
    <xf numFmtId="49" fontId="22" fillId="0" borderId="0" xfId="1" applyNumberFormat="1" applyFont="1" applyFill="1" applyAlignment="1">
      <alignment horizontal="left" vertical="top"/>
    </xf>
    <xf numFmtId="49" fontId="22" fillId="0" borderId="0" xfId="1" applyNumberFormat="1" applyFont="1" applyFill="1" applyAlignment="1">
      <alignment horizontal="center" vertical="top"/>
    </xf>
    <xf numFmtId="0" fontId="6" fillId="0" borderId="0" xfId="1" applyFont="1" applyFill="1" applyBorder="1" applyAlignment="1">
      <alignment horizontal="right" vertical="top"/>
    </xf>
    <xf numFmtId="0" fontId="6" fillId="0" borderId="29" xfId="1" applyFont="1" applyFill="1" applyBorder="1" applyAlignment="1">
      <alignment horizontal="right" vertical="top"/>
    </xf>
    <xf numFmtId="0" fontId="22" fillId="0" borderId="29" xfId="1" applyFont="1" applyFill="1" applyBorder="1" applyAlignment="1">
      <alignment horizontal="center" vertical="top"/>
    </xf>
    <xf numFmtId="0" fontId="6" fillId="0" borderId="29" xfId="1" applyFont="1" applyFill="1" applyBorder="1"/>
    <xf numFmtId="0" fontId="6" fillId="0" borderId="1" xfId="1" applyFont="1" applyFill="1" applyBorder="1" applyAlignment="1">
      <alignment horizontal="right" vertical="top"/>
    </xf>
    <xf numFmtId="0" fontId="23" fillId="0" borderId="1" xfId="1" applyFont="1" applyFill="1" applyBorder="1" applyAlignment="1">
      <alignment horizontal="left" vertical="top"/>
    </xf>
    <xf numFmtId="0" fontId="6" fillId="0" borderId="0" xfId="1" applyFont="1" applyFill="1" applyAlignment="1">
      <alignment horizontal="right" vertical="top" wrapText="1"/>
    </xf>
    <xf numFmtId="0" fontId="18" fillId="0" borderId="0" xfId="1" applyFont="1" applyFill="1" applyAlignment="1">
      <alignment horizontal="center" vertical="top"/>
    </xf>
    <xf numFmtId="0" fontId="22" fillId="0" borderId="0" xfId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right" vertical="top"/>
    </xf>
    <xf numFmtId="49" fontId="6" fillId="0" borderId="1" xfId="1" applyNumberFormat="1" applyFont="1" applyFill="1" applyBorder="1" applyAlignment="1">
      <alignment horizontal="left" vertical="top"/>
    </xf>
    <xf numFmtId="49" fontId="18" fillId="0" borderId="0" xfId="1" applyNumberFormat="1" applyFont="1" applyFill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77;&#1082;&#1089;&#1072;&#1085;&#1076;&#1088;/Desktop/3%20&#1050;&#1091;&#1088;&#1089;/&#1044;&#1054;&#1052;%209%20%20(12.07.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урсная ведомость"/>
      <sheetName val="ДЕФЕКТОВКА"/>
    </sheetNames>
    <sheetDataSet>
      <sheetData sheetId="0">
        <row r="39">
          <cell r="I39">
            <v>629025.32999999996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S3085"/>
  <sheetViews>
    <sheetView showGridLines="0" tabSelected="1" zoomScaleNormal="100" zoomScaleSheetLayoutView="75" workbookViewId="0">
      <selection activeCell="A23" sqref="A23:Q23"/>
    </sheetView>
  </sheetViews>
  <sheetFormatPr defaultRowHeight="12.75" x14ac:dyDescent="0.2"/>
  <cols>
    <col min="1" max="1" width="4.42578125" style="7" customWidth="1"/>
    <col min="2" max="2" width="13.28515625" style="6" customWidth="1"/>
    <col min="3" max="3" width="31.140625" style="5" customWidth="1"/>
    <col min="4" max="4" width="11.140625" style="4" customWidth="1"/>
    <col min="5" max="5" width="13.28515625" style="3" customWidth="1"/>
    <col min="6" max="6" width="7.7109375" style="2" customWidth="1"/>
    <col min="7" max="9" width="6.7109375" style="2" customWidth="1"/>
    <col min="10" max="10" width="10.7109375" style="2" customWidth="1"/>
    <col min="11" max="11" width="8.5703125" style="2" customWidth="1"/>
    <col min="12" max="12" width="7.5703125" style="2" customWidth="1"/>
    <col min="13" max="13" width="6.7109375" style="2" customWidth="1"/>
    <col min="14" max="14" width="10.85546875" style="2" customWidth="1"/>
    <col min="15" max="15" width="6.7109375" style="2" customWidth="1"/>
    <col min="16" max="16" width="11.28515625" style="2" customWidth="1"/>
    <col min="17" max="17" width="6.7109375" style="2" customWidth="1"/>
    <col min="18" max="18" width="12.28515625" style="1" customWidth="1"/>
    <col min="19" max="16384" width="9.140625" style="1"/>
  </cols>
  <sheetData>
    <row r="1" spans="1:19" ht="15" x14ac:dyDescent="0.25">
      <c r="A1" s="183"/>
      <c r="B1" s="17"/>
      <c r="C1" s="154"/>
      <c r="D1" s="166"/>
      <c r="E1" s="152"/>
      <c r="F1" s="151"/>
      <c r="G1" s="151"/>
      <c r="H1" s="151"/>
      <c r="I1" s="151"/>
      <c r="J1" s="151"/>
      <c r="K1" s="183" t="s">
        <v>162</v>
      </c>
      <c r="L1" s="183"/>
      <c r="M1" s="183"/>
      <c r="N1" s="17"/>
      <c r="O1" s="151"/>
      <c r="P1" s="151"/>
      <c r="Q1" s="151"/>
      <c r="R1" s="9"/>
      <c r="S1" s="9"/>
    </row>
    <row r="2" spans="1:19" ht="15" x14ac:dyDescent="0.25">
      <c r="A2" s="155"/>
      <c r="B2" s="17"/>
      <c r="C2" s="154"/>
      <c r="D2" s="166"/>
      <c r="E2" s="152"/>
      <c r="F2" s="151"/>
      <c r="G2" s="151"/>
      <c r="H2" s="151"/>
      <c r="I2" s="151"/>
      <c r="J2" s="151"/>
      <c r="K2" s="155"/>
      <c r="L2" s="155"/>
      <c r="M2" s="155"/>
      <c r="N2" s="17"/>
      <c r="O2" s="151"/>
      <c r="P2" s="151"/>
      <c r="Q2" s="151"/>
      <c r="R2" s="9"/>
      <c r="S2" s="9"/>
    </row>
    <row r="3" spans="1:19" ht="15" x14ac:dyDescent="0.25">
      <c r="A3" s="155"/>
      <c r="B3" s="17"/>
      <c r="C3" s="154"/>
      <c r="D3" s="166"/>
      <c r="E3" s="152"/>
      <c r="F3" s="151"/>
      <c r="G3" s="151"/>
      <c r="H3" s="151"/>
      <c r="I3" s="151"/>
      <c r="J3" s="151"/>
      <c r="K3" s="173"/>
      <c r="L3" s="173"/>
      <c r="M3" s="182"/>
      <c r="N3" s="181"/>
      <c r="O3" s="173"/>
      <c r="P3" s="173"/>
      <c r="Q3" s="173"/>
      <c r="R3" s="9"/>
      <c r="S3" s="9"/>
    </row>
    <row r="4" spans="1:19" ht="15" x14ac:dyDescent="0.25">
      <c r="A4" s="155"/>
      <c r="B4" s="17"/>
      <c r="C4" s="154"/>
      <c r="D4" s="166"/>
      <c r="E4" s="152"/>
      <c r="F4" s="151"/>
      <c r="G4" s="151"/>
      <c r="H4" s="151"/>
      <c r="I4" s="151"/>
      <c r="J4" s="151"/>
      <c r="K4" s="151"/>
      <c r="L4" s="151"/>
      <c r="M4" s="157"/>
      <c r="N4" s="17"/>
      <c r="O4" s="151"/>
      <c r="P4" s="151"/>
      <c r="Q4" s="151"/>
      <c r="R4" s="9"/>
      <c r="S4" s="9"/>
    </row>
    <row r="5" spans="1:19" x14ac:dyDescent="0.2">
      <c r="A5" s="156"/>
      <c r="B5" s="155"/>
      <c r="C5" s="154"/>
      <c r="D5" s="180"/>
      <c r="E5" s="179"/>
      <c r="F5" s="173"/>
      <c r="G5" s="173"/>
      <c r="H5" s="178" t="s">
        <v>161</v>
      </c>
      <c r="I5" s="173"/>
      <c r="J5" s="173"/>
      <c r="K5" s="173"/>
      <c r="L5" s="173"/>
      <c r="M5" s="173"/>
      <c r="N5" s="151"/>
      <c r="O5" s="151"/>
      <c r="P5" s="151"/>
      <c r="Q5" s="151"/>
      <c r="R5" s="9"/>
      <c r="S5" s="9"/>
    </row>
    <row r="6" spans="1:19" x14ac:dyDescent="0.2">
      <c r="A6" s="156"/>
      <c r="B6" s="155"/>
      <c r="C6" s="154"/>
      <c r="D6" s="166"/>
      <c r="E6" s="26"/>
      <c r="F6" s="169"/>
      <c r="G6" s="169"/>
      <c r="H6" s="177" t="s">
        <v>160</v>
      </c>
      <c r="I6" s="177"/>
      <c r="J6" s="169"/>
      <c r="K6" s="151"/>
      <c r="L6" s="151"/>
      <c r="M6" s="151"/>
      <c r="N6" s="151"/>
      <c r="O6" s="151"/>
      <c r="P6" s="151"/>
      <c r="Q6" s="151"/>
      <c r="R6" s="9"/>
      <c r="S6" s="9"/>
    </row>
    <row r="7" spans="1:19" x14ac:dyDescent="0.2">
      <c r="A7" s="156"/>
      <c r="B7" s="155"/>
      <c r="C7" s="154"/>
      <c r="D7" s="166"/>
      <c r="E7" s="9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9"/>
      <c r="S7" s="9"/>
    </row>
    <row r="8" spans="1:19" x14ac:dyDescent="0.2">
      <c r="A8" s="156"/>
      <c r="B8" s="155"/>
      <c r="C8" s="154"/>
      <c r="D8" s="166"/>
      <c r="E8" s="9"/>
      <c r="F8" s="151"/>
      <c r="G8" s="151"/>
      <c r="H8" s="176" t="s">
        <v>159</v>
      </c>
      <c r="I8" s="176"/>
      <c r="J8" s="151"/>
      <c r="K8" s="151"/>
      <c r="L8" s="151"/>
      <c r="M8" s="151"/>
      <c r="N8" s="151"/>
      <c r="O8" s="151"/>
      <c r="P8" s="151"/>
      <c r="Q8" s="151"/>
      <c r="R8" s="9"/>
      <c r="S8" s="9"/>
    </row>
    <row r="9" spans="1:19" x14ac:dyDescent="0.2">
      <c r="A9" s="156"/>
      <c r="B9" s="155"/>
      <c r="C9" s="154"/>
      <c r="D9" s="166"/>
      <c r="E9" s="9"/>
      <c r="F9" s="151"/>
      <c r="G9" s="151"/>
      <c r="H9" s="152" t="s">
        <v>158</v>
      </c>
      <c r="I9" s="152"/>
      <c r="J9" s="151"/>
      <c r="K9" s="151"/>
      <c r="L9" s="151"/>
      <c r="M9" s="151"/>
      <c r="N9" s="151"/>
      <c r="O9" s="151"/>
      <c r="P9" s="151"/>
      <c r="Q9" s="151"/>
      <c r="R9" s="9"/>
      <c r="S9" s="9"/>
    </row>
    <row r="10" spans="1:19" x14ac:dyDescent="0.2">
      <c r="A10" s="156"/>
      <c r="B10" s="155"/>
      <c r="C10" s="154"/>
      <c r="D10" s="166"/>
      <c r="E10" s="9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9"/>
      <c r="S10" s="9"/>
    </row>
    <row r="11" spans="1:19" ht="14.25" x14ac:dyDescent="0.2">
      <c r="A11" s="156"/>
      <c r="B11" s="155"/>
      <c r="C11" s="175" t="s">
        <v>157</v>
      </c>
      <c r="D11" s="174" t="s">
        <v>156</v>
      </c>
      <c r="E11" s="165"/>
      <c r="F11" s="151"/>
      <c r="G11" s="151"/>
      <c r="H11" s="152"/>
      <c r="I11" s="151"/>
      <c r="J11" s="151"/>
      <c r="K11" s="173"/>
      <c r="L11" s="173"/>
      <c r="M11" s="173"/>
      <c r="N11" s="151"/>
      <c r="O11" s="151"/>
      <c r="P11" s="151"/>
      <c r="Q11" s="151"/>
      <c r="R11" s="9"/>
      <c r="S11" s="9"/>
    </row>
    <row r="12" spans="1:19" x14ac:dyDescent="0.2">
      <c r="A12" s="156"/>
      <c r="B12" s="155"/>
      <c r="C12" s="154"/>
      <c r="D12" s="166"/>
      <c r="E12" s="172"/>
      <c r="F12" s="170"/>
      <c r="G12" s="170"/>
      <c r="H12" s="171" t="s">
        <v>155</v>
      </c>
      <c r="I12" s="171"/>
      <c r="J12" s="170"/>
      <c r="K12" s="169"/>
      <c r="L12" s="151"/>
      <c r="M12" s="151"/>
      <c r="N12" s="151"/>
      <c r="O12" s="151"/>
      <c r="P12" s="151"/>
      <c r="Q12" s="151"/>
      <c r="R12" s="9"/>
      <c r="S12" s="9"/>
    </row>
    <row r="13" spans="1:19" x14ac:dyDescent="0.2">
      <c r="A13" s="168"/>
      <c r="B13" s="167"/>
      <c r="C13" s="154"/>
      <c r="D13" s="166"/>
      <c r="E13" s="9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9"/>
      <c r="S13" s="9"/>
    </row>
    <row r="14" spans="1:19" x14ac:dyDescent="0.2">
      <c r="A14" s="156"/>
      <c r="B14" s="155"/>
      <c r="C14" s="154"/>
      <c r="D14" s="165" t="s">
        <v>154</v>
      </c>
      <c r="E14" s="152"/>
      <c r="F14" s="151"/>
      <c r="G14" s="151"/>
      <c r="H14" s="151"/>
      <c r="I14" s="165"/>
      <c r="J14" s="165"/>
      <c r="K14" s="151"/>
      <c r="L14" s="151"/>
      <c r="M14" s="151"/>
      <c r="N14" s="151"/>
      <c r="O14" s="151"/>
      <c r="P14" s="151"/>
      <c r="Q14" s="151"/>
      <c r="R14" s="9"/>
      <c r="S14" s="9"/>
    </row>
    <row r="15" spans="1:19" ht="15" x14ac:dyDescent="0.25">
      <c r="A15" s="156"/>
      <c r="B15" s="155"/>
      <c r="C15" s="154"/>
      <c r="D15" s="160" t="s">
        <v>153</v>
      </c>
      <c r="E15" s="162"/>
      <c r="F15" s="161"/>
      <c r="G15" s="161"/>
      <c r="H15" s="161"/>
      <c r="I15" s="160"/>
      <c r="J15" s="164">
        <f>P108/1000</f>
        <v>1161.6399000918391</v>
      </c>
      <c r="K15" s="163"/>
      <c r="L15" s="157" t="s">
        <v>151</v>
      </c>
      <c r="M15" s="151"/>
      <c r="N15" s="151"/>
      <c r="O15" s="151"/>
      <c r="P15" s="151"/>
      <c r="Q15" s="151"/>
      <c r="R15" s="9"/>
      <c r="S15" s="9"/>
    </row>
    <row r="16" spans="1:19" ht="15" x14ac:dyDescent="0.25">
      <c r="A16" s="156"/>
      <c r="B16" s="155"/>
      <c r="C16" s="154"/>
      <c r="D16" s="160" t="s">
        <v>152</v>
      </c>
      <c r="E16" s="162"/>
      <c r="F16" s="161"/>
      <c r="G16" s="161"/>
      <c r="H16" s="161"/>
      <c r="I16" s="160"/>
      <c r="J16" s="164">
        <f>P95/1000</f>
        <v>104.15025432</v>
      </c>
      <c r="K16" s="163"/>
      <c r="L16" s="157" t="s">
        <v>151</v>
      </c>
      <c r="M16" s="151"/>
      <c r="N16" s="151"/>
      <c r="O16" s="151"/>
      <c r="P16" s="151"/>
      <c r="Q16" s="151"/>
      <c r="R16" s="9"/>
      <c r="S16" s="9"/>
    </row>
    <row r="17" spans="1:19" ht="15" x14ac:dyDescent="0.25">
      <c r="A17" s="156"/>
      <c r="B17" s="155"/>
      <c r="C17" s="154"/>
      <c r="D17" s="160" t="s">
        <v>150</v>
      </c>
      <c r="E17" s="162"/>
      <c r="F17" s="161"/>
      <c r="G17" s="161"/>
      <c r="H17" s="161"/>
      <c r="I17" s="160"/>
      <c r="J17" s="159">
        <f>O90</f>
        <v>376.2</v>
      </c>
      <c r="K17" s="158"/>
      <c r="L17" s="157" t="s">
        <v>149</v>
      </c>
      <c r="M17" s="151"/>
      <c r="N17" s="151"/>
      <c r="O17" s="151"/>
      <c r="P17" s="151"/>
      <c r="Q17" s="151"/>
      <c r="R17" s="9"/>
      <c r="S17" s="9"/>
    </row>
    <row r="18" spans="1:19" x14ac:dyDescent="0.2">
      <c r="A18" s="156"/>
      <c r="B18" s="155"/>
      <c r="C18" s="154"/>
      <c r="D18" s="153" t="s">
        <v>148</v>
      </c>
      <c r="E18" s="152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9"/>
      <c r="S18" s="9"/>
    </row>
    <row r="19" spans="1:19" ht="19.5" customHeight="1" x14ac:dyDescent="0.2">
      <c r="A19" s="150" t="s">
        <v>147</v>
      </c>
      <c r="B19" s="149" t="s">
        <v>146</v>
      </c>
      <c r="C19" s="144" t="s">
        <v>145</v>
      </c>
      <c r="D19" s="144" t="s">
        <v>144</v>
      </c>
      <c r="E19" s="144" t="s">
        <v>143</v>
      </c>
      <c r="F19" s="144" t="s">
        <v>142</v>
      </c>
      <c r="G19" s="145"/>
      <c r="H19" s="145"/>
      <c r="I19" s="145"/>
      <c r="J19" s="144" t="s">
        <v>141</v>
      </c>
      <c r="K19" s="145"/>
      <c r="L19" s="145"/>
      <c r="M19" s="145"/>
      <c r="N19" s="144" t="s">
        <v>140</v>
      </c>
      <c r="O19" s="144" t="s">
        <v>139</v>
      </c>
      <c r="P19" s="144" t="s">
        <v>138</v>
      </c>
      <c r="Q19" s="144" t="s">
        <v>137</v>
      </c>
      <c r="R19" s="9"/>
      <c r="S19" s="9"/>
    </row>
    <row r="20" spans="1:19" x14ac:dyDescent="0.2">
      <c r="A20" s="148"/>
      <c r="B20" s="147"/>
      <c r="C20" s="146"/>
      <c r="D20" s="144"/>
      <c r="E20" s="145"/>
      <c r="F20" s="144" t="s">
        <v>136</v>
      </c>
      <c r="G20" s="144" t="s">
        <v>135</v>
      </c>
      <c r="H20" s="145"/>
      <c r="I20" s="145"/>
      <c r="J20" s="144" t="s">
        <v>136</v>
      </c>
      <c r="K20" s="144" t="s">
        <v>135</v>
      </c>
      <c r="L20" s="145"/>
      <c r="M20" s="145"/>
      <c r="N20" s="144"/>
      <c r="O20" s="144"/>
      <c r="P20" s="144"/>
      <c r="Q20" s="144"/>
      <c r="R20" s="9"/>
      <c r="S20" s="9"/>
    </row>
    <row r="21" spans="1:19" ht="24" x14ac:dyDescent="0.2">
      <c r="A21" s="148"/>
      <c r="B21" s="147"/>
      <c r="C21" s="146"/>
      <c r="D21" s="144"/>
      <c r="E21" s="145"/>
      <c r="F21" s="145"/>
      <c r="G21" s="141" t="s">
        <v>134</v>
      </c>
      <c r="H21" s="141" t="s">
        <v>133</v>
      </c>
      <c r="I21" s="141" t="s">
        <v>132</v>
      </c>
      <c r="J21" s="145"/>
      <c r="K21" s="141" t="s">
        <v>134</v>
      </c>
      <c r="L21" s="141" t="s">
        <v>133</v>
      </c>
      <c r="M21" s="141" t="s">
        <v>132</v>
      </c>
      <c r="N21" s="144"/>
      <c r="O21" s="144"/>
      <c r="P21" s="144"/>
      <c r="Q21" s="144"/>
      <c r="R21" s="9"/>
      <c r="S21" s="9"/>
    </row>
    <row r="22" spans="1:19" x14ac:dyDescent="0.2">
      <c r="A22" s="143">
        <v>1</v>
      </c>
      <c r="B22" s="142">
        <v>2</v>
      </c>
      <c r="C22" s="141">
        <v>3</v>
      </c>
      <c r="D22" s="141">
        <v>4</v>
      </c>
      <c r="E22" s="140">
        <v>5</v>
      </c>
      <c r="F22" s="139">
        <v>6</v>
      </c>
      <c r="G22" s="139">
        <v>7</v>
      </c>
      <c r="H22" s="139">
        <v>8</v>
      </c>
      <c r="I22" s="139">
        <v>9</v>
      </c>
      <c r="J22" s="139">
        <v>10</v>
      </c>
      <c r="K22" s="139">
        <v>11</v>
      </c>
      <c r="L22" s="139">
        <v>12</v>
      </c>
      <c r="M22" s="139">
        <v>13</v>
      </c>
      <c r="N22" s="139">
        <v>14</v>
      </c>
      <c r="O22" s="139">
        <v>15</v>
      </c>
      <c r="P22" s="139">
        <v>16</v>
      </c>
      <c r="Q22" s="139">
        <v>17</v>
      </c>
      <c r="R22" s="9"/>
      <c r="S22" s="9"/>
    </row>
    <row r="23" spans="1:19" ht="15" x14ac:dyDescent="0.2">
      <c r="A23" s="135" t="s">
        <v>131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9"/>
      <c r="S23" s="9"/>
    </row>
    <row r="24" spans="1:19" ht="15" x14ac:dyDescent="0.2">
      <c r="A24" s="138" t="s">
        <v>130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9"/>
      <c r="S24" s="9"/>
    </row>
    <row r="25" spans="1:19" ht="36" x14ac:dyDescent="0.2">
      <c r="A25" s="88">
        <v>1</v>
      </c>
      <c r="B25" s="134" t="s">
        <v>129</v>
      </c>
      <c r="C25" s="133" t="s">
        <v>128</v>
      </c>
      <c r="D25" s="132" t="s">
        <v>127</v>
      </c>
      <c r="E25" s="131" t="s">
        <v>126</v>
      </c>
      <c r="F25" s="118">
        <v>5817.4</v>
      </c>
      <c r="G25" s="118">
        <v>2431.0700000000002</v>
      </c>
      <c r="H25" s="118">
        <v>3386.33</v>
      </c>
      <c r="I25" s="118">
        <v>508.68</v>
      </c>
      <c r="J25" s="117">
        <v>264.69</v>
      </c>
      <c r="K25" s="117">
        <v>110.61</v>
      </c>
      <c r="L25" s="117">
        <v>154.08000000000001</v>
      </c>
      <c r="M25" s="117">
        <v>23.14</v>
      </c>
      <c r="N25" s="117">
        <v>243.35</v>
      </c>
      <c r="O25" s="117">
        <v>11.07</v>
      </c>
      <c r="P25" s="117">
        <v>41.39</v>
      </c>
      <c r="Q25" s="117">
        <v>1.88</v>
      </c>
      <c r="R25" s="9"/>
      <c r="S25" s="9"/>
    </row>
    <row r="26" spans="1:19" ht="19.5" x14ac:dyDescent="0.2">
      <c r="A26" s="88">
        <v>2</v>
      </c>
      <c r="B26" s="134" t="s">
        <v>118</v>
      </c>
      <c r="C26" s="133" t="s">
        <v>117</v>
      </c>
      <c r="D26" s="132" t="s">
        <v>61</v>
      </c>
      <c r="E26" s="131" t="s">
        <v>125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9"/>
      <c r="S26" s="9"/>
    </row>
    <row r="27" spans="1:19" ht="48" x14ac:dyDescent="0.2">
      <c r="A27" s="88">
        <v>3</v>
      </c>
      <c r="B27" s="134" t="s">
        <v>124</v>
      </c>
      <c r="C27" s="133" t="s">
        <v>123</v>
      </c>
      <c r="D27" s="132" t="s">
        <v>56</v>
      </c>
      <c r="E27" s="131" t="s">
        <v>55</v>
      </c>
      <c r="F27" s="118">
        <v>1442.98</v>
      </c>
      <c r="G27" s="118">
        <v>1442.98</v>
      </c>
      <c r="H27" s="117"/>
      <c r="I27" s="117"/>
      <c r="J27" s="117">
        <v>419.91</v>
      </c>
      <c r="K27" s="117">
        <v>419.91</v>
      </c>
      <c r="L27" s="117"/>
      <c r="M27" s="117"/>
      <c r="N27" s="117">
        <v>154</v>
      </c>
      <c r="O27" s="117">
        <v>44.81</v>
      </c>
      <c r="P27" s="117"/>
      <c r="Q27" s="117"/>
      <c r="R27" s="9"/>
      <c r="S27" s="9"/>
    </row>
    <row r="28" spans="1:19" ht="36" x14ac:dyDescent="0.2">
      <c r="A28" s="88">
        <v>4</v>
      </c>
      <c r="B28" s="134" t="s">
        <v>122</v>
      </c>
      <c r="C28" s="133" t="s">
        <v>121</v>
      </c>
      <c r="D28" s="132" t="s">
        <v>120</v>
      </c>
      <c r="E28" s="131" t="s">
        <v>119</v>
      </c>
      <c r="F28" s="118">
        <v>1008.65</v>
      </c>
      <c r="G28" s="118">
        <v>525.77</v>
      </c>
      <c r="H28" s="118">
        <v>482.88</v>
      </c>
      <c r="I28" s="118">
        <v>77.31</v>
      </c>
      <c r="J28" s="117">
        <v>978.39</v>
      </c>
      <c r="K28" s="117">
        <v>510</v>
      </c>
      <c r="L28" s="117">
        <v>468.39</v>
      </c>
      <c r="M28" s="117">
        <v>74.989999999999995</v>
      </c>
      <c r="N28" s="117">
        <v>52.63</v>
      </c>
      <c r="O28" s="117">
        <v>51.05</v>
      </c>
      <c r="P28" s="117">
        <v>6.4</v>
      </c>
      <c r="Q28" s="117">
        <v>6.21</v>
      </c>
      <c r="R28" s="9"/>
      <c r="S28" s="9"/>
    </row>
    <row r="29" spans="1:19" ht="27.75" x14ac:dyDescent="0.2">
      <c r="A29" s="88">
        <v>5</v>
      </c>
      <c r="B29" s="134" t="s">
        <v>118</v>
      </c>
      <c r="C29" s="133" t="s">
        <v>117</v>
      </c>
      <c r="D29" s="132" t="s">
        <v>61</v>
      </c>
      <c r="E29" s="131" t="s">
        <v>116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9"/>
      <c r="S29" s="9"/>
    </row>
    <row r="30" spans="1:19" ht="15" x14ac:dyDescent="0.2">
      <c r="A30" s="135" t="s">
        <v>115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9"/>
      <c r="S30" s="9"/>
    </row>
    <row r="31" spans="1:19" ht="15" x14ac:dyDescent="0.2">
      <c r="A31" s="138" t="s">
        <v>114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9"/>
      <c r="S31" s="9"/>
    </row>
    <row r="32" spans="1:19" ht="36" x14ac:dyDescent="0.2">
      <c r="A32" s="88">
        <v>6</v>
      </c>
      <c r="B32" s="134" t="s">
        <v>87</v>
      </c>
      <c r="C32" s="133" t="s">
        <v>86</v>
      </c>
      <c r="D32" s="132" t="s">
        <v>85</v>
      </c>
      <c r="E32" s="131" t="s">
        <v>108</v>
      </c>
      <c r="F32" s="118">
        <v>19183.669999999998</v>
      </c>
      <c r="G32" s="118">
        <v>408.96</v>
      </c>
      <c r="H32" s="118">
        <v>5979.39</v>
      </c>
      <c r="I32" s="118">
        <v>660.14</v>
      </c>
      <c r="J32" s="117">
        <v>7769.39</v>
      </c>
      <c r="K32" s="117">
        <v>165.63</v>
      </c>
      <c r="L32" s="117">
        <v>2421.65</v>
      </c>
      <c r="M32" s="117">
        <v>267.36</v>
      </c>
      <c r="N32" s="117">
        <v>43.23</v>
      </c>
      <c r="O32" s="117">
        <v>17.510000000000002</v>
      </c>
      <c r="P32" s="117">
        <v>40.450000000000003</v>
      </c>
      <c r="Q32" s="117">
        <v>16.38</v>
      </c>
      <c r="R32" s="9"/>
      <c r="S32" s="9"/>
    </row>
    <row r="33" spans="1:19" ht="66" x14ac:dyDescent="0.2">
      <c r="A33" s="88">
        <v>7</v>
      </c>
      <c r="B33" s="134" t="s">
        <v>101</v>
      </c>
      <c r="C33" s="133" t="s">
        <v>113</v>
      </c>
      <c r="D33" s="132" t="s">
        <v>85</v>
      </c>
      <c r="E33" s="131" t="s">
        <v>108</v>
      </c>
      <c r="F33" s="118">
        <v>2309.7199999999998</v>
      </c>
      <c r="G33" s="118">
        <v>12.68</v>
      </c>
      <c r="H33" s="118">
        <v>207.86</v>
      </c>
      <c r="I33" s="118">
        <v>25.96</v>
      </c>
      <c r="J33" s="117">
        <v>935.44</v>
      </c>
      <c r="K33" s="117">
        <v>5.14</v>
      </c>
      <c r="L33" s="117">
        <v>84.18</v>
      </c>
      <c r="M33" s="117">
        <v>10.51</v>
      </c>
      <c r="N33" s="117">
        <v>1.34</v>
      </c>
      <c r="O33" s="117">
        <v>0.54</v>
      </c>
      <c r="P33" s="117">
        <v>2.1</v>
      </c>
      <c r="Q33" s="117">
        <v>0.85</v>
      </c>
      <c r="R33" s="9"/>
      <c r="S33" s="9"/>
    </row>
    <row r="34" spans="1:19" ht="36" x14ac:dyDescent="0.2">
      <c r="A34" s="88">
        <v>8</v>
      </c>
      <c r="B34" s="134" t="s">
        <v>83</v>
      </c>
      <c r="C34" s="133" t="s">
        <v>82</v>
      </c>
      <c r="D34" s="132" t="s">
        <v>81</v>
      </c>
      <c r="E34" s="131" t="s">
        <v>112</v>
      </c>
      <c r="F34" s="118">
        <v>3366.39</v>
      </c>
      <c r="G34" s="118">
        <v>772.97</v>
      </c>
      <c r="H34" s="118">
        <v>104.2</v>
      </c>
      <c r="I34" s="118">
        <v>11.02</v>
      </c>
      <c r="J34" s="117">
        <v>4342.6400000000003</v>
      </c>
      <c r="K34" s="117">
        <v>997.13</v>
      </c>
      <c r="L34" s="117">
        <v>134.41999999999999</v>
      </c>
      <c r="M34" s="117">
        <v>14.22</v>
      </c>
      <c r="N34" s="117">
        <v>76.08</v>
      </c>
      <c r="O34" s="117">
        <v>98.14</v>
      </c>
      <c r="P34" s="117">
        <v>0.68</v>
      </c>
      <c r="Q34" s="117">
        <v>0.88</v>
      </c>
      <c r="R34" s="9"/>
      <c r="S34" s="9"/>
    </row>
    <row r="35" spans="1:19" ht="36.75" customHeight="1" x14ac:dyDescent="0.2">
      <c r="A35" s="88">
        <v>9</v>
      </c>
      <c r="B35" s="134" t="s">
        <v>80</v>
      </c>
      <c r="C35" s="133" t="s">
        <v>111</v>
      </c>
      <c r="D35" s="132" t="s">
        <v>78</v>
      </c>
      <c r="E35" s="136">
        <v>32</v>
      </c>
      <c r="F35" s="118">
        <v>306.64999999999998</v>
      </c>
      <c r="G35" s="117"/>
      <c r="H35" s="117"/>
      <c r="I35" s="117"/>
      <c r="J35" s="117">
        <v>9812.7999999999993</v>
      </c>
      <c r="K35" s="117"/>
      <c r="L35" s="117"/>
      <c r="M35" s="117"/>
      <c r="N35" s="117"/>
      <c r="O35" s="117"/>
      <c r="P35" s="117"/>
      <c r="Q35" s="117"/>
      <c r="R35" s="9"/>
      <c r="S35" s="9"/>
    </row>
    <row r="36" spans="1:19" ht="24" x14ac:dyDescent="0.2">
      <c r="A36" s="88">
        <v>10</v>
      </c>
      <c r="B36" s="134" t="s">
        <v>77</v>
      </c>
      <c r="C36" s="133" t="s">
        <v>76</v>
      </c>
      <c r="D36" s="132" t="s">
        <v>75</v>
      </c>
      <c r="E36" s="131" t="s">
        <v>110</v>
      </c>
      <c r="F36" s="118">
        <v>1981.77</v>
      </c>
      <c r="G36" s="117"/>
      <c r="H36" s="118">
        <v>49.08</v>
      </c>
      <c r="I36" s="118">
        <v>8.59</v>
      </c>
      <c r="J36" s="117">
        <v>642.09</v>
      </c>
      <c r="K36" s="117"/>
      <c r="L36" s="117">
        <v>15.9</v>
      </c>
      <c r="M36" s="117">
        <v>2.78</v>
      </c>
      <c r="N36" s="117"/>
      <c r="O36" s="117"/>
      <c r="P36" s="117">
        <v>0.66</v>
      </c>
      <c r="Q36" s="117">
        <v>0.21</v>
      </c>
      <c r="R36" s="9"/>
      <c r="S36" s="9"/>
    </row>
    <row r="37" spans="1:19" ht="60" x14ac:dyDescent="0.2">
      <c r="A37" s="88">
        <v>11</v>
      </c>
      <c r="B37" s="134" t="s">
        <v>98</v>
      </c>
      <c r="C37" s="133" t="s">
        <v>97</v>
      </c>
      <c r="D37" s="132" t="s">
        <v>91</v>
      </c>
      <c r="E37" s="131" t="s">
        <v>108</v>
      </c>
      <c r="F37" s="118">
        <v>3437.9</v>
      </c>
      <c r="G37" s="118">
        <v>442.75</v>
      </c>
      <c r="H37" s="118">
        <v>2769.94</v>
      </c>
      <c r="I37" s="118">
        <v>315.39</v>
      </c>
      <c r="J37" s="117">
        <v>1392.35</v>
      </c>
      <c r="K37" s="117">
        <v>179.31</v>
      </c>
      <c r="L37" s="117">
        <v>1121.83</v>
      </c>
      <c r="M37" s="117">
        <v>127.73</v>
      </c>
      <c r="N37" s="117">
        <v>38.299999999999997</v>
      </c>
      <c r="O37" s="117">
        <v>15.51</v>
      </c>
      <c r="P37" s="117">
        <v>19.079999999999998</v>
      </c>
      <c r="Q37" s="117">
        <v>7.73</v>
      </c>
      <c r="R37" s="9"/>
      <c r="S37" s="9"/>
    </row>
    <row r="38" spans="1:19" ht="60" x14ac:dyDescent="0.2">
      <c r="A38" s="88">
        <v>12</v>
      </c>
      <c r="B38" s="134" t="s">
        <v>63</v>
      </c>
      <c r="C38" s="133" t="s">
        <v>62</v>
      </c>
      <c r="D38" s="132" t="s">
        <v>61</v>
      </c>
      <c r="E38" s="136">
        <v>38.799999999999997</v>
      </c>
      <c r="F38" s="118">
        <v>570.70000000000005</v>
      </c>
      <c r="G38" s="117"/>
      <c r="H38" s="117"/>
      <c r="I38" s="117"/>
      <c r="J38" s="117">
        <v>22143.16</v>
      </c>
      <c r="K38" s="117"/>
      <c r="L38" s="117"/>
      <c r="M38" s="117"/>
      <c r="N38" s="117"/>
      <c r="O38" s="117"/>
      <c r="P38" s="117"/>
      <c r="Q38" s="117"/>
      <c r="R38" s="9"/>
      <c r="S38" s="9"/>
    </row>
    <row r="39" spans="1:19" ht="60" x14ac:dyDescent="0.2">
      <c r="A39" s="88">
        <v>13</v>
      </c>
      <c r="B39" s="134" t="s">
        <v>96</v>
      </c>
      <c r="C39" s="133" t="s">
        <v>109</v>
      </c>
      <c r="D39" s="132" t="s">
        <v>91</v>
      </c>
      <c r="E39" s="131" t="s">
        <v>108</v>
      </c>
      <c r="F39" s="118">
        <v>3437.9</v>
      </c>
      <c r="G39" s="118">
        <v>442.75</v>
      </c>
      <c r="H39" s="118">
        <v>2769.94</v>
      </c>
      <c r="I39" s="118">
        <v>315.39</v>
      </c>
      <c r="J39" s="117">
        <v>1392.35</v>
      </c>
      <c r="K39" s="117">
        <v>179.31</v>
      </c>
      <c r="L39" s="117">
        <v>1121.83</v>
      </c>
      <c r="M39" s="117">
        <v>127.73</v>
      </c>
      <c r="N39" s="117">
        <v>38.299999999999997</v>
      </c>
      <c r="O39" s="117">
        <v>15.51</v>
      </c>
      <c r="P39" s="117">
        <v>19.079999999999998</v>
      </c>
      <c r="Q39" s="117">
        <v>7.73</v>
      </c>
      <c r="R39" s="9"/>
      <c r="S39" s="9"/>
    </row>
    <row r="40" spans="1:19" ht="54" x14ac:dyDescent="0.2">
      <c r="A40" s="88">
        <v>14</v>
      </c>
      <c r="B40" s="134" t="s">
        <v>93</v>
      </c>
      <c r="C40" s="133" t="s">
        <v>107</v>
      </c>
      <c r="D40" s="132" t="s">
        <v>91</v>
      </c>
      <c r="E40" s="131" t="s">
        <v>106</v>
      </c>
      <c r="F40" s="118">
        <v>14.78</v>
      </c>
      <c r="G40" s="118">
        <v>2.08</v>
      </c>
      <c r="H40" s="118">
        <v>7.44</v>
      </c>
      <c r="I40" s="117"/>
      <c r="J40" s="117">
        <v>-5.99</v>
      </c>
      <c r="K40" s="117">
        <v>-0.84</v>
      </c>
      <c r="L40" s="117">
        <v>-3.01</v>
      </c>
      <c r="M40" s="117"/>
      <c r="N40" s="117">
        <v>0.18</v>
      </c>
      <c r="O40" s="117">
        <v>-7.0000000000000007E-2</v>
      </c>
      <c r="P40" s="117"/>
      <c r="Q40" s="117"/>
      <c r="R40" s="9"/>
      <c r="S40" s="9"/>
    </row>
    <row r="41" spans="1:19" ht="60" x14ac:dyDescent="0.2">
      <c r="A41" s="88">
        <v>15</v>
      </c>
      <c r="B41" s="134" t="s">
        <v>63</v>
      </c>
      <c r="C41" s="133" t="s">
        <v>62</v>
      </c>
      <c r="D41" s="132" t="s">
        <v>61</v>
      </c>
      <c r="E41" s="131" t="s">
        <v>105</v>
      </c>
      <c r="F41" s="118">
        <v>570.70000000000005</v>
      </c>
      <c r="G41" s="117"/>
      <c r="H41" s="117"/>
      <c r="I41" s="117"/>
      <c r="J41" s="117">
        <v>16549.73</v>
      </c>
      <c r="K41" s="117"/>
      <c r="L41" s="117"/>
      <c r="M41" s="117"/>
      <c r="N41" s="117"/>
      <c r="O41" s="117"/>
      <c r="P41" s="117"/>
      <c r="Q41" s="117"/>
      <c r="R41" s="9"/>
      <c r="S41" s="9"/>
    </row>
    <row r="42" spans="1:19" ht="15" x14ac:dyDescent="0.2">
      <c r="A42" s="138" t="s">
        <v>104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9"/>
      <c r="S42" s="9"/>
    </row>
    <row r="43" spans="1:19" ht="36" x14ac:dyDescent="0.2">
      <c r="A43" s="88">
        <v>16</v>
      </c>
      <c r="B43" s="134" t="s">
        <v>103</v>
      </c>
      <c r="C43" s="133" t="s">
        <v>102</v>
      </c>
      <c r="D43" s="132" t="s">
        <v>85</v>
      </c>
      <c r="E43" s="131" t="s">
        <v>94</v>
      </c>
      <c r="F43" s="118">
        <v>35460.5</v>
      </c>
      <c r="G43" s="118">
        <v>578.48</v>
      </c>
      <c r="H43" s="118">
        <v>11028.01</v>
      </c>
      <c r="I43" s="118">
        <v>1203.42</v>
      </c>
      <c r="J43" s="117">
        <v>6631.11</v>
      </c>
      <c r="K43" s="117">
        <v>108.18</v>
      </c>
      <c r="L43" s="117">
        <v>2062.2399999999998</v>
      </c>
      <c r="M43" s="117">
        <v>225.04</v>
      </c>
      <c r="N43" s="117">
        <v>61.15</v>
      </c>
      <c r="O43" s="117">
        <v>11.44</v>
      </c>
      <c r="P43" s="117">
        <v>73.92</v>
      </c>
      <c r="Q43" s="117">
        <v>13.82</v>
      </c>
      <c r="R43" s="9"/>
      <c r="S43" s="9"/>
    </row>
    <row r="44" spans="1:19" ht="75" x14ac:dyDescent="0.2">
      <c r="A44" s="88">
        <v>17</v>
      </c>
      <c r="B44" s="134" t="s">
        <v>101</v>
      </c>
      <c r="C44" s="133" t="s">
        <v>100</v>
      </c>
      <c r="D44" s="132" t="s">
        <v>85</v>
      </c>
      <c r="E44" s="131" t="s">
        <v>94</v>
      </c>
      <c r="F44" s="118">
        <v>3464.58</v>
      </c>
      <c r="G44" s="118">
        <v>19.02</v>
      </c>
      <c r="H44" s="118">
        <v>311.79000000000002</v>
      </c>
      <c r="I44" s="118">
        <v>38.94</v>
      </c>
      <c r="J44" s="117">
        <v>647.88</v>
      </c>
      <c r="K44" s="117">
        <v>3.56</v>
      </c>
      <c r="L44" s="117">
        <v>58.3</v>
      </c>
      <c r="M44" s="117">
        <v>7.28</v>
      </c>
      <c r="N44" s="117">
        <v>2.0099999999999998</v>
      </c>
      <c r="O44" s="117">
        <v>0.38</v>
      </c>
      <c r="P44" s="117">
        <v>3.15</v>
      </c>
      <c r="Q44" s="117">
        <v>0.59</v>
      </c>
      <c r="R44" s="9"/>
      <c r="S44" s="9"/>
    </row>
    <row r="45" spans="1:19" ht="24" x14ac:dyDescent="0.2">
      <c r="A45" s="88">
        <v>18</v>
      </c>
      <c r="B45" s="134" t="s">
        <v>77</v>
      </c>
      <c r="C45" s="133" t="s">
        <v>76</v>
      </c>
      <c r="D45" s="132" t="s">
        <v>75</v>
      </c>
      <c r="E45" s="131" t="s">
        <v>99</v>
      </c>
      <c r="F45" s="118">
        <v>1981.77</v>
      </c>
      <c r="G45" s="117"/>
      <c r="H45" s="118">
        <v>49.08</v>
      </c>
      <c r="I45" s="118">
        <v>8.59</v>
      </c>
      <c r="J45" s="117">
        <v>296.47000000000003</v>
      </c>
      <c r="K45" s="117"/>
      <c r="L45" s="117">
        <v>7.34</v>
      </c>
      <c r="M45" s="117">
        <v>1.29</v>
      </c>
      <c r="N45" s="117"/>
      <c r="O45" s="117"/>
      <c r="P45" s="117">
        <v>0.66</v>
      </c>
      <c r="Q45" s="117">
        <v>0.1</v>
      </c>
      <c r="R45" s="9"/>
      <c r="S45" s="9"/>
    </row>
    <row r="46" spans="1:19" ht="60" x14ac:dyDescent="0.2">
      <c r="A46" s="88">
        <v>19</v>
      </c>
      <c r="B46" s="134" t="s">
        <v>98</v>
      </c>
      <c r="C46" s="133" t="s">
        <v>97</v>
      </c>
      <c r="D46" s="132" t="s">
        <v>91</v>
      </c>
      <c r="E46" s="131" t="s">
        <v>94</v>
      </c>
      <c r="F46" s="118">
        <v>3437.9</v>
      </c>
      <c r="G46" s="118">
        <v>442.75</v>
      </c>
      <c r="H46" s="118">
        <v>2769.94</v>
      </c>
      <c r="I46" s="118">
        <v>315.39</v>
      </c>
      <c r="J46" s="117">
        <v>642.89</v>
      </c>
      <c r="K46" s="117">
        <v>82.79</v>
      </c>
      <c r="L46" s="117">
        <v>517.98</v>
      </c>
      <c r="M46" s="117">
        <v>58.98</v>
      </c>
      <c r="N46" s="117">
        <v>38.299999999999997</v>
      </c>
      <c r="O46" s="117">
        <v>7.16</v>
      </c>
      <c r="P46" s="117">
        <v>19.079999999999998</v>
      </c>
      <c r="Q46" s="117">
        <v>3.57</v>
      </c>
      <c r="R46" s="9"/>
      <c r="S46" s="9"/>
    </row>
    <row r="47" spans="1:19" ht="60" x14ac:dyDescent="0.2">
      <c r="A47" s="88">
        <v>20</v>
      </c>
      <c r="B47" s="134" t="s">
        <v>63</v>
      </c>
      <c r="C47" s="133" t="s">
        <v>62</v>
      </c>
      <c r="D47" s="132" t="s">
        <v>61</v>
      </c>
      <c r="E47" s="136">
        <v>17.91</v>
      </c>
      <c r="F47" s="118">
        <v>570.70000000000005</v>
      </c>
      <c r="G47" s="117"/>
      <c r="H47" s="117"/>
      <c r="I47" s="117"/>
      <c r="J47" s="117">
        <v>10221.24</v>
      </c>
      <c r="K47" s="117"/>
      <c r="L47" s="117"/>
      <c r="M47" s="117"/>
      <c r="N47" s="117"/>
      <c r="O47" s="117"/>
      <c r="P47" s="117"/>
      <c r="Q47" s="117"/>
      <c r="R47" s="9"/>
      <c r="S47" s="9"/>
    </row>
    <row r="48" spans="1:19" ht="60" x14ac:dyDescent="0.2">
      <c r="A48" s="88">
        <v>21</v>
      </c>
      <c r="B48" s="134" t="s">
        <v>96</v>
      </c>
      <c r="C48" s="133" t="s">
        <v>95</v>
      </c>
      <c r="D48" s="132" t="s">
        <v>91</v>
      </c>
      <c r="E48" s="131" t="s">
        <v>94</v>
      </c>
      <c r="F48" s="118">
        <v>3437.9</v>
      </c>
      <c r="G48" s="118">
        <v>442.75</v>
      </c>
      <c r="H48" s="118">
        <v>2769.94</v>
      </c>
      <c r="I48" s="118">
        <v>315.39</v>
      </c>
      <c r="J48" s="117">
        <v>642.89</v>
      </c>
      <c r="K48" s="117">
        <v>82.79</v>
      </c>
      <c r="L48" s="117">
        <v>517.98</v>
      </c>
      <c r="M48" s="117">
        <v>58.98</v>
      </c>
      <c r="N48" s="117">
        <v>38.299999999999997</v>
      </c>
      <c r="O48" s="117">
        <v>7.16</v>
      </c>
      <c r="P48" s="117">
        <v>19.079999999999998</v>
      </c>
      <c r="Q48" s="117">
        <v>3.57</v>
      </c>
      <c r="R48" s="9"/>
      <c r="S48" s="9"/>
    </row>
    <row r="49" spans="1:19" ht="66" x14ac:dyDescent="0.2">
      <c r="A49" s="88">
        <v>22</v>
      </c>
      <c r="B49" s="134" t="s">
        <v>93</v>
      </c>
      <c r="C49" s="133" t="s">
        <v>92</v>
      </c>
      <c r="D49" s="132" t="s">
        <v>91</v>
      </c>
      <c r="E49" s="131" t="s">
        <v>90</v>
      </c>
      <c r="F49" s="118">
        <v>14.78</v>
      </c>
      <c r="G49" s="118">
        <v>2.08</v>
      </c>
      <c r="H49" s="118">
        <v>7.44</v>
      </c>
      <c r="I49" s="117"/>
      <c r="J49" s="117">
        <v>-2.76</v>
      </c>
      <c r="K49" s="117">
        <v>-0.39</v>
      </c>
      <c r="L49" s="117">
        <v>-1.39</v>
      </c>
      <c r="M49" s="117"/>
      <c r="N49" s="117">
        <v>0.18</v>
      </c>
      <c r="O49" s="117">
        <v>-0.03</v>
      </c>
      <c r="P49" s="117"/>
      <c r="Q49" s="117"/>
      <c r="R49" s="9"/>
      <c r="S49" s="9"/>
    </row>
    <row r="50" spans="1:19" ht="60" x14ac:dyDescent="0.2">
      <c r="A50" s="88">
        <v>23</v>
      </c>
      <c r="B50" s="134" t="s">
        <v>63</v>
      </c>
      <c r="C50" s="133" t="s">
        <v>62</v>
      </c>
      <c r="D50" s="132" t="s">
        <v>61</v>
      </c>
      <c r="E50" s="131" t="s">
        <v>89</v>
      </c>
      <c r="F50" s="118">
        <v>570.70000000000005</v>
      </c>
      <c r="G50" s="117"/>
      <c r="H50" s="117"/>
      <c r="I50" s="117"/>
      <c r="J50" s="117">
        <v>7724.42</v>
      </c>
      <c r="K50" s="117"/>
      <c r="L50" s="117"/>
      <c r="M50" s="117"/>
      <c r="N50" s="117"/>
      <c r="O50" s="117"/>
      <c r="P50" s="117"/>
      <c r="Q50" s="117"/>
      <c r="R50" s="9"/>
      <c r="S50" s="9"/>
    </row>
    <row r="51" spans="1:19" ht="15" x14ac:dyDescent="0.2">
      <c r="A51" s="138" t="s">
        <v>88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9"/>
      <c r="S51" s="9"/>
    </row>
    <row r="52" spans="1:19" ht="36" x14ac:dyDescent="0.2">
      <c r="A52" s="88">
        <v>24</v>
      </c>
      <c r="B52" s="134" t="s">
        <v>87</v>
      </c>
      <c r="C52" s="133" t="s">
        <v>86</v>
      </c>
      <c r="D52" s="132" t="s">
        <v>85</v>
      </c>
      <c r="E52" s="131" t="s">
        <v>84</v>
      </c>
      <c r="F52" s="118">
        <v>19183.669999999998</v>
      </c>
      <c r="G52" s="118">
        <v>408.96</v>
      </c>
      <c r="H52" s="118">
        <v>5979.39</v>
      </c>
      <c r="I52" s="118">
        <v>660.14</v>
      </c>
      <c r="J52" s="117">
        <v>1246.94</v>
      </c>
      <c r="K52" s="117">
        <v>26.58</v>
      </c>
      <c r="L52" s="117">
        <v>388.66</v>
      </c>
      <c r="M52" s="117">
        <v>42.91</v>
      </c>
      <c r="N52" s="117">
        <v>43.23</v>
      </c>
      <c r="O52" s="117">
        <v>2.81</v>
      </c>
      <c r="P52" s="117">
        <v>40.450000000000003</v>
      </c>
      <c r="Q52" s="117">
        <v>2.63</v>
      </c>
      <c r="R52" s="9"/>
      <c r="S52" s="9"/>
    </row>
    <row r="53" spans="1:19" ht="36" x14ac:dyDescent="0.2">
      <c r="A53" s="88">
        <v>25</v>
      </c>
      <c r="B53" s="134" t="s">
        <v>83</v>
      </c>
      <c r="C53" s="133" t="s">
        <v>82</v>
      </c>
      <c r="D53" s="132" t="s">
        <v>81</v>
      </c>
      <c r="E53" s="131" t="s">
        <v>67</v>
      </c>
      <c r="F53" s="118">
        <v>3366.39</v>
      </c>
      <c r="G53" s="118">
        <v>772.97</v>
      </c>
      <c r="H53" s="118">
        <v>104.2</v>
      </c>
      <c r="I53" s="118">
        <v>11.02</v>
      </c>
      <c r="J53" s="117">
        <v>2188.15</v>
      </c>
      <c r="K53" s="117">
        <v>502.43</v>
      </c>
      <c r="L53" s="117">
        <v>67.73</v>
      </c>
      <c r="M53" s="117">
        <v>7.16</v>
      </c>
      <c r="N53" s="117">
        <v>76.08</v>
      </c>
      <c r="O53" s="117">
        <v>49.45</v>
      </c>
      <c r="P53" s="117">
        <v>0.68</v>
      </c>
      <c r="Q53" s="117">
        <v>0.44</v>
      </c>
      <c r="R53" s="9"/>
      <c r="S53" s="9"/>
    </row>
    <row r="54" spans="1:19" ht="40.5" customHeight="1" x14ac:dyDescent="0.2">
      <c r="A54" s="88">
        <v>26</v>
      </c>
      <c r="B54" s="134" t="s">
        <v>80</v>
      </c>
      <c r="C54" s="133" t="s">
        <v>79</v>
      </c>
      <c r="D54" s="132" t="s">
        <v>78</v>
      </c>
      <c r="E54" s="136">
        <v>22</v>
      </c>
      <c r="F54" s="118">
        <v>105.11</v>
      </c>
      <c r="G54" s="117"/>
      <c r="H54" s="117"/>
      <c r="I54" s="117"/>
      <c r="J54" s="117">
        <v>2312.42</v>
      </c>
      <c r="K54" s="117"/>
      <c r="L54" s="117"/>
      <c r="M54" s="117"/>
      <c r="N54" s="117"/>
      <c r="O54" s="117"/>
      <c r="P54" s="117"/>
      <c r="Q54" s="117"/>
      <c r="R54" s="9"/>
      <c r="S54" s="9"/>
    </row>
    <row r="55" spans="1:19" ht="24" x14ac:dyDescent="0.2">
      <c r="A55" s="88">
        <v>27</v>
      </c>
      <c r="B55" s="134" t="s">
        <v>77</v>
      </c>
      <c r="C55" s="133" t="s">
        <v>76</v>
      </c>
      <c r="D55" s="132" t="s">
        <v>75</v>
      </c>
      <c r="E55" s="131" t="s">
        <v>74</v>
      </c>
      <c r="F55" s="118">
        <v>1981.77</v>
      </c>
      <c r="G55" s="117"/>
      <c r="H55" s="118">
        <v>49.08</v>
      </c>
      <c r="I55" s="118">
        <v>8.59</v>
      </c>
      <c r="J55" s="117">
        <v>103.05</v>
      </c>
      <c r="K55" s="117"/>
      <c r="L55" s="117">
        <v>2.5499999999999998</v>
      </c>
      <c r="M55" s="117">
        <v>0.45</v>
      </c>
      <c r="N55" s="117"/>
      <c r="O55" s="117"/>
      <c r="P55" s="117">
        <v>0.66</v>
      </c>
      <c r="Q55" s="117">
        <v>0.03</v>
      </c>
      <c r="R55" s="9"/>
      <c r="S55" s="9"/>
    </row>
    <row r="56" spans="1:19" ht="48" x14ac:dyDescent="0.2">
      <c r="A56" s="88">
        <v>28</v>
      </c>
      <c r="B56" s="134" t="s">
        <v>73</v>
      </c>
      <c r="C56" s="133" t="s">
        <v>72</v>
      </c>
      <c r="D56" s="132" t="s">
        <v>68</v>
      </c>
      <c r="E56" s="131" t="s">
        <v>67</v>
      </c>
      <c r="F56" s="118">
        <v>4244.43</v>
      </c>
      <c r="G56" s="118">
        <v>118.03</v>
      </c>
      <c r="H56" s="118">
        <v>73.39</v>
      </c>
      <c r="I56" s="118">
        <v>0.32</v>
      </c>
      <c r="J56" s="117">
        <v>2758.88</v>
      </c>
      <c r="K56" s="117">
        <v>76.72</v>
      </c>
      <c r="L56" s="117">
        <v>47.7</v>
      </c>
      <c r="M56" s="117">
        <v>0.21</v>
      </c>
      <c r="N56" s="117">
        <v>10.210000000000001</v>
      </c>
      <c r="O56" s="117">
        <v>6.64</v>
      </c>
      <c r="P56" s="117">
        <v>0.02</v>
      </c>
      <c r="Q56" s="117">
        <v>0.01</v>
      </c>
      <c r="R56" s="9"/>
      <c r="S56" s="9"/>
    </row>
    <row r="57" spans="1:19" ht="24" x14ac:dyDescent="0.2">
      <c r="A57" s="88">
        <v>29</v>
      </c>
      <c r="B57" s="134" t="s">
        <v>66</v>
      </c>
      <c r="C57" s="133" t="s">
        <v>65</v>
      </c>
      <c r="D57" s="132" t="s">
        <v>61</v>
      </c>
      <c r="E57" s="131" t="s">
        <v>71</v>
      </c>
      <c r="F57" s="118">
        <v>551.88</v>
      </c>
      <c r="G57" s="117"/>
      <c r="H57" s="117"/>
      <c r="I57" s="117"/>
      <c r="J57" s="117">
        <v>-2561.2800000000002</v>
      </c>
      <c r="K57" s="117"/>
      <c r="L57" s="117"/>
      <c r="M57" s="117"/>
      <c r="N57" s="117"/>
      <c r="O57" s="117"/>
      <c r="P57" s="117"/>
      <c r="Q57" s="117"/>
      <c r="R57" s="9"/>
      <c r="S57" s="9"/>
    </row>
    <row r="58" spans="1:19" ht="54" x14ac:dyDescent="0.2">
      <c r="A58" s="88">
        <v>30</v>
      </c>
      <c r="B58" s="134" t="s">
        <v>70</v>
      </c>
      <c r="C58" s="133" t="s">
        <v>69</v>
      </c>
      <c r="D58" s="132" t="s">
        <v>68</v>
      </c>
      <c r="E58" s="131" t="s">
        <v>67</v>
      </c>
      <c r="F58" s="118">
        <v>1410.82</v>
      </c>
      <c r="G58" s="118">
        <v>51.78</v>
      </c>
      <c r="H58" s="118">
        <v>23.5</v>
      </c>
      <c r="I58" s="117"/>
      <c r="J58" s="117">
        <v>917.03</v>
      </c>
      <c r="K58" s="117">
        <v>33.659999999999997</v>
      </c>
      <c r="L58" s="117">
        <v>15.28</v>
      </c>
      <c r="M58" s="117"/>
      <c r="N58" s="117">
        <v>4.6399999999999997</v>
      </c>
      <c r="O58" s="117">
        <v>3.02</v>
      </c>
      <c r="P58" s="117"/>
      <c r="Q58" s="117"/>
      <c r="R58" s="9"/>
      <c r="S58" s="9"/>
    </row>
    <row r="59" spans="1:19" ht="24" x14ac:dyDescent="0.2">
      <c r="A59" s="88">
        <v>31</v>
      </c>
      <c r="B59" s="134" t="s">
        <v>66</v>
      </c>
      <c r="C59" s="133" t="s">
        <v>65</v>
      </c>
      <c r="D59" s="132" t="s">
        <v>61</v>
      </c>
      <c r="E59" s="131" t="s">
        <v>64</v>
      </c>
      <c r="F59" s="118">
        <v>551.88</v>
      </c>
      <c r="G59" s="117"/>
      <c r="H59" s="117"/>
      <c r="I59" s="117"/>
      <c r="J59" s="117">
        <v>-868.11</v>
      </c>
      <c r="K59" s="117"/>
      <c r="L59" s="117"/>
      <c r="M59" s="117"/>
      <c r="N59" s="117"/>
      <c r="O59" s="117"/>
      <c r="P59" s="117"/>
      <c r="Q59" s="117"/>
      <c r="R59" s="9"/>
      <c r="S59" s="9"/>
    </row>
    <row r="60" spans="1:19" ht="60" x14ac:dyDescent="0.2">
      <c r="A60" s="88">
        <v>32</v>
      </c>
      <c r="B60" s="134" t="s">
        <v>63</v>
      </c>
      <c r="C60" s="133" t="s">
        <v>62</v>
      </c>
      <c r="D60" s="132" t="s">
        <v>61</v>
      </c>
      <c r="E60" s="131" t="s">
        <v>60</v>
      </c>
      <c r="F60" s="118">
        <v>570.70000000000005</v>
      </c>
      <c r="G60" s="117"/>
      <c r="H60" s="117"/>
      <c r="I60" s="117"/>
      <c r="J60" s="117">
        <v>3546.33</v>
      </c>
      <c r="K60" s="117"/>
      <c r="L60" s="117"/>
      <c r="M60" s="117"/>
      <c r="N60" s="117"/>
      <c r="O60" s="117"/>
      <c r="P60" s="117"/>
      <c r="Q60" s="117"/>
      <c r="R60" s="9"/>
      <c r="S60" s="9"/>
    </row>
    <row r="61" spans="1:19" ht="15" x14ac:dyDescent="0.2">
      <c r="A61" s="135" t="s">
        <v>59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9"/>
      <c r="S61" s="9"/>
    </row>
    <row r="62" spans="1:19" ht="48" x14ac:dyDescent="0.2">
      <c r="A62" s="88">
        <v>33</v>
      </c>
      <c r="B62" s="134" t="s">
        <v>58</v>
      </c>
      <c r="C62" s="133" t="s">
        <v>57</v>
      </c>
      <c r="D62" s="132" t="s">
        <v>56</v>
      </c>
      <c r="E62" s="131" t="s">
        <v>55</v>
      </c>
      <c r="F62" s="118">
        <v>875.77</v>
      </c>
      <c r="G62" s="118">
        <v>875.77</v>
      </c>
      <c r="H62" s="117"/>
      <c r="I62" s="117"/>
      <c r="J62" s="117">
        <v>254.85</v>
      </c>
      <c r="K62" s="117">
        <v>254.85</v>
      </c>
      <c r="L62" s="117"/>
      <c r="M62" s="117"/>
      <c r="N62" s="117">
        <v>97.2</v>
      </c>
      <c r="O62" s="117">
        <v>28.29</v>
      </c>
      <c r="P62" s="117"/>
      <c r="Q62" s="117"/>
      <c r="R62" s="9"/>
      <c r="S62" s="9"/>
    </row>
    <row r="63" spans="1:19" ht="24" x14ac:dyDescent="0.2">
      <c r="A63" s="88">
        <v>34</v>
      </c>
      <c r="B63" s="134" t="s">
        <v>54</v>
      </c>
      <c r="C63" s="133" t="s">
        <v>53</v>
      </c>
      <c r="D63" s="132" t="s">
        <v>52</v>
      </c>
      <c r="E63" s="131" t="s">
        <v>51</v>
      </c>
      <c r="F63" s="118">
        <v>852.44</v>
      </c>
      <c r="G63" s="118">
        <v>60.86</v>
      </c>
      <c r="H63" s="118">
        <v>479.28</v>
      </c>
      <c r="I63" s="118">
        <v>38.17</v>
      </c>
      <c r="J63" s="117">
        <v>826.87</v>
      </c>
      <c r="K63" s="117">
        <v>59.03</v>
      </c>
      <c r="L63" s="117">
        <v>464.9</v>
      </c>
      <c r="M63" s="117">
        <v>37.020000000000003</v>
      </c>
      <c r="N63" s="117">
        <v>5.99</v>
      </c>
      <c r="O63" s="117">
        <v>5.81</v>
      </c>
      <c r="P63" s="117">
        <v>2.74</v>
      </c>
      <c r="Q63" s="117">
        <v>2.66</v>
      </c>
      <c r="R63" s="9"/>
      <c r="S63" s="9"/>
    </row>
    <row r="64" spans="1:19" ht="15" x14ac:dyDescent="0.2">
      <c r="A64" s="135" t="s">
        <v>50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9"/>
      <c r="S64" s="9"/>
    </row>
    <row r="65" spans="1:19" ht="60" x14ac:dyDescent="0.2">
      <c r="A65" s="88">
        <v>35</v>
      </c>
      <c r="B65" s="134" t="s">
        <v>49</v>
      </c>
      <c r="C65" s="133" t="s">
        <v>48</v>
      </c>
      <c r="D65" s="132" t="s">
        <v>45</v>
      </c>
      <c r="E65" s="131" t="s">
        <v>44</v>
      </c>
      <c r="F65" s="118">
        <v>4.49</v>
      </c>
      <c r="G65" s="117"/>
      <c r="H65" s="117"/>
      <c r="I65" s="117"/>
      <c r="J65" s="117">
        <v>76.959999999999994</v>
      </c>
      <c r="K65" s="117"/>
      <c r="L65" s="117"/>
      <c r="M65" s="117"/>
      <c r="N65" s="117"/>
      <c r="O65" s="117"/>
      <c r="P65" s="117"/>
      <c r="Q65" s="117"/>
      <c r="R65" s="9"/>
      <c r="S65" s="9"/>
    </row>
    <row r="66" spans="1:19" ht="48.75" thickBot="1" x14ac:dyDescent="0.25">
      <c r="A66" s="80">
        <v>36</v>
      </c>
      <c r="B66" s="130" t="s">
        <v>47</v>
      </c>
      <c r="C66" s="129" t="s">
        <v>46</v>
      </c>
      <c r="D66" s="128" t="s">
        <v>45</v>
      </c>
      <c r="E66" s="127" t="s">
        <v>44</v>
      </c>
      <c r="F66" s="115">
        <v>15.36</v>
      </c>
      <c r="G66" s="114"/>
      <c r="H66" s="114"/>
      <c r="I66" s="114"/>
      <c r="J66" s="114">
        <v>263.29000000000002</v>
      </c>
      <c r="K66" s="114"/>
      <c r="L66" s="114"/>
      <c r="M66" s="114"/>
      <c r="N66" s="114"/>
      <c r="O66" s="114"/>
      <c r="P66" s="114"/>
      <c r="Q66" s="114"/>
      <c r="R66" s="9"/>
      <c r="S66" s="9"/>
    </row>
    <row r="67" spans="1:19" ht="13.5" customHeight="1" thickBot="1" x14ac:dyDescent="0.25">
      <c r="A67" s="60" t="s">
        <v>43</v>
      </c>
      <c r="B67" s="126"/>
      <c r="C67" s="126"/>
      <c r="D67" s="126"/>
      <c r="E67" s="126"/>
      <c r="F67" s="126"/>
      <c r="G67" s="126"/>
      <c r="H67" s="126"/>
      <c r="I67" s="126"/>
      <c r="J67" s="112">
        <v>104506.47</v>
      </c>
      <c r="K67" s="112">
        <v>3796.4</v>
      </c>
      <c r="L67" s="112">
        <v>9668.5400000000009</v>
      </c>
      <c r="M67" s="112">
        <v>1087.78</v>
      </c>
      <c r="N67" s="125"/>
      <c r="O67" s="112">
        <v>376.2</v>
      </c>
      <c r="P67" s="125"/>
      <c r="Q67" s="110">
        <v>69.290000000000006</v>
      </c>
      <c r="R67" s="9"/>
      <c r="S67" s="9"/>
    </row>
    <row r="68" spans="1:19" ht="15" customHeight="1" x14ac:dyDescent="0.2">
      <c r="A68" s="124" t="s">
        <v>42</v>
      </c>
      <c r="B68" s="123"/>
      <c r="C68" s="123"/>
      <c r="D68" s="123"/>
      <c r="E68" s="123"/>
      <c r="F68" s="123"/>
      <c r="G68" s="123"/>
      <c r="H68" s="123"/>
      <c r="I68" s="123"/>
      <c r="J68" s="122">
        <v>5292.96</v>
      </c>
      <c r="K68" s="121"/>
      <c r="L68" s="121"/>
      <c r="M68" s="121"/>
      <c r="N68" s="121"/>
      <c r="O68" s="121"/>
      <c r="P68" s="121"/>
      <c r="Q68" s="121"/>
      <c r="R68" s="9"/>
      <c r="S68" s="9"/>
    </row>
    <row r="69" spans="1:19" ht="15" customHeight="1" x14ac:dyDescent="0.2">
      <c r="A69" s="93" t="s">
        <v>36</v>
      </c>
      <c r="B69" s="119"/>
      <c r="C69" s="119"/>
      <c r="D69" s="119"/>
      <c r="E69" s="119"/>
      <c r="F69" s="119"/>
      <c r="G69" s="119"/>
      <c r="H69" s="119"/>
      <c r="I69" s="119"/>
      <c r="J69" s="117"/>
      <c r="K69" s="117"/>
      <c r="L69" s="117"/>
      <c r="M69" s="117"/>
      <c r="N69" s="117"/>
      <c r="O69" s="117"/>
      <c r="P69" s="117"/>
      <c r="Q69" s="117"/>
      <c r="R69" s="9"/>
      <c r="S69" s="9"/>
    </row>
    <row r="70" spans="1:19" ht="15" customHeight="1" x14ac:dyDescent="0.2">
      <c r="A70" s="93" t="s">
        <v>41</v>
      </c>
      <c r="B70" s="119"/>
      <c r="C70" s="119"/>
      <c r="D70" s="119"/>
      <c r="E70" s="119"/>
      <c r="F70" s="119"/>
      <c r="G70" s="119"/>
      <c r="H70" s="119"/>
      <c r="I70" s="119"/>
      <c r="J70" s="118">
        <v>458.84</v>
      </c>
      <c r="K70" s="117"/>
      <c r="L70" s="117"/>
      <c r="M70" s="117"/>
      <c r="N70" s="117"/>
      <c r="O70" s="117"/>
      <c r="P70" s="117"/>
      <c r="Q70" s="117"/>
      <c r="R70" s="9"/>
      <c r="S70" s="9"/>
    </row>
    <row r="71" spans="1:19" ht="15" customHeight="1" x14ac:dyDescent="0.2">
      <c r="A71" s="93" t="s">
        <v>40</v>
      </c>
      <c r="B71" s="119"/>
      <c r="C71" s="119"/>
      <c r="D71" s="119"/>
      <c r="E71" s="119"/>
      <c r="F71" s="119"/>
      <c r="G71" s="119"/>
      <c r="H71" s="119"/>
      <c r="I71" s="119"/>
      <c r="J71" s="118">
        <v>632.49</v>
      </c>
      <c r="K71" s="117"/>
      <c r="L71" s="117"/>
      <c r="M71" s="117"/>
      <c r="N71" s="117"/>
      <c r="O71" s="117"/>
      <c r="P71" s="117"/>
      <c r="Q71" s="117"/>
      <c r="R71" s="9"/>
      <c r="S71" s="9"/>
    </row>
    <row r="72" spans="1:19" ht="15" customHeight="1" x14ac:dyDescent="0.2">
      <c r="A72" s="93" t="s">
        <v>39</v>
      </c>
      <c r="B72" s="119"/>
      <c r="C72" s="119"/>
      <c r="D72" s="119"/>
      <c r="E72" s="119"/>
      <c r="F72" s="119"/>
      <c r="G72" s="119"/>
      <c r="H72" s="119"/>
      <c r="I72" s="119"/>
      <c r="J72" s="118">
        <v>94.13</v>
      </c>
      <c r="K72" s="117"/>
      <c r="L72" s="117"/>
      <c r="M72" s="117"/>
      <c r="N72" s="117"/>
      <c r="O72" s="117"/>
      <c r="P72" s="117"/>
      <c r="Q72" s="117"/>
      <c r="R72" s="9"/>
      <c r="S72" s="9"/>
    </row>
    <row r="73" spans="1:19" ht="15" customHeight="1" x14ac:dyDescent="0.2">
      <c r="A73" s="93" t="s">
        <v>38</v>
      </c>
      <c r="B73" s="119"/>
      <c r="C73" s="119"/>
      <c r="D73" s="119"/>
      <c r="E73" s="119"/>
      <c r="F73" s="119"/>
      <c r="G73" s="119"/>
      <c r="H73" s="119"/>
      <c r="I73" s="119"/>
      <c r="J73" s="118">
        <v>4107.5</v>
      </c>
      <c r="K73" s="117"/>
      <c r="L73" s="117"/>
      <c r="M73" s="117"/>
      <c r="N73" s="117"/>
      <c r="O73" s="117"/>
      <c r="P73" s="117"/>
      <c r="Q73" s="117"/>
      <c r="R73" s="9"/>
      <c r="S73" s="9"/>
    </row>
    <row r="74" spans="1:19" ht="15" customHeight="1" x14ac:dyDescent="0.2">
      <c r="A74" s="93" t="s">
        <v>37</v>
      </c>
      <c r="B74" s="119"/>
      <c r="C74" s="119"/>
      <c r="D74" s="119"/>
      <c r="E74" s="119"/>
      <c r="F74" s="119"/>
      <c r="G74" s="119"/>
      <c r="H74" s="119"/>
      <c r="I74" s="119"/>
      <c r="J74" s="118">
        <v>2768.96</v>
      </c>
      <c r="K74" s="117"/>
      <c r="L74" s="117"/>
      <c r="M74" s="117"/>
      <c r="N74" s="117"/>
      <c r="O74" s="117"/>
      <c r="P74" s="117"/>
      <c r="Q74" s="117"/>
      <c r="R74" s="9"/>
      <c r="S74" s="9"/>
    </row>
    <row r="75" spans="1:19" ht="15" customHeight="1" x14ac:dyDescent="0.2">
      <c r="A75" s="93" t="s">
        <v>36</v>
      </c>
      <c r="B75" s="119"/>
      <c r="C75" s="119"/>
      <c r="D75" s="119"/>
      <c r="E75" s="119"/>
      <c r="F75" s="119"/>
      <c r="G75" s="119"/>
      <c r="H75" s="119"/>
      <c r="I75" s="119"/>
      <c r="J75" s="117"/>
      <c r="K75" s="117"/>
      <c r="L75" s="117"/>
      <c r="M75" s="117"/>
      <c r="N75" s="117"/>
      <c r="O75" s="117"/>
      <c r="P75" s="117"/>
      <c r="Q75" s="117"/>
      <c r="R75" s="9"/>
      <c r="S75" s="9"/>
    </row>
    <row r="76" spans="1:19" ht="15" customHeight="1" x14ac:dyDescent="0.2">
      <c r="A76" s="93" t="s">
        <v>35</v>
      </c>
      <c r="B76" s="119"/>
      <c r="C76" s="119"/>
      <c r="D76" s="119"/>
      <c r="E76" s="119"/>
      <c r="F76" s="119"/>
      <c r="G76" s="119"/>
      <c r="H76" s="119"/>
      <c r="I76" s="119"/>
      <c r="J76" s="118">
        <v>209.18</v>
      </c>
      <c r="K76" s="117"/>
      <c r="L76" s="117"/>
      <c r="M76" s="117"/>
      <c r="N76" s="117"/>
      <c r="O76" s="117"/>
      <c r="P76" s="117"/>
      <c r="Q76" s="117"/>
      <c r="R76" s="9"/>
      <c r="S76" s="9"/>
    </row>
    <row r="77" spans="1:19" ht="15" customHeight="1" x14ac:dyDescent="0.2">
      <c r="A77" s="93" t="s">
        <v>34</v>
      </c>
      <c r="B77" s="119"/>
      <c r="C77" s="119"/>
      <c r="D77" s="119"/>
      <c r="E77" s="119"/>
      <c r="F77" s="119"/>
      <c r="G77" s="119"/>
      <c r="H77" s="119"/>
      <c r="I77" s="119"/>
      <c r="J77" s="118">
        <v>294.68</v>
      </c>
      <c r="K77" s="117"/>
      <c r="L77" s="117"/>
      <c r="M77" s="117"/>
      <c r="N77" s="117"/>
      <c r="O77" s="117"/>
      <c r="P77" s="117"/>
      <c r="Q77" s="117"/>
      <c r="R77" s="9"/>
      <c r="S77" s="9"/>
    </row>
    <row r="78" spans="1:19" ht="15" customHeight="1" x14ac:dyDescent="0.2">
      <c r="A78" s="93" t="s">
        <v>33</v>
      </c>
      <c r="B78" s="119"/>
      <c r="C78" s="119"/>
      <c r="D78" s="119"/>
      <c r="E78" s="119"/>
      <c r="F78" s="119"/>
      <c r="G78" s="119"/>
      <c r="H78" s="119"/>
      <c r="I78" s="119"/>
      <c r="J78" s="118">
        <v>58.59</v>
      </c>
      <c r="K78" s="117"/>
      <c r="L78" s="117"/>
      <c r="M78" s="117"/>
      <c r="N78" s="117"/>
      <c r="O78" s="117"/>
      <c r="P78" s="117"/>
      <c r="Q78" s="117"/>
      <c r="R78" s="9"/>
      <c r="S78" s="9"/>
    </row>
    <row r="79" spans="1:19" ht="15" customHeight="1" x14ac:dyDescent="0.2">
      <c r="A79" s="93" t="s">
        <v>32</v>
      </c>
      <c r="B79" s="119"/>
      <c r="C79" s="119"/>
      <c r="D79" s="119"/>
      <c r="E79" s="119"/>
      <c r="F79" s="119"/>
      <c r="G79" s="119"/>
      <c r="H79" s="119"/>
      <c r="I79" s="119"/>
      <c r="J79" s="118">
        <v>2206.5100000000002</v>
      </c>
      <c r="K79" s="117"/>
      <c r="L79" s="117"/>
      <c r="M79" s="117"/>
      <c r="N79" s="117"/>
      <c r="O79" s="117"/>
      <c r="P79" s="117"/>
      <c r="Q79" s="117"/>
      <c r="R79" s="9"/>
      <c r="S79" s="9"/>
    </row>
    <row r="80" spans="1:19" ht="15" customHeight="1" x14ac:dyDescent="0.2">
      <c r="A80" s="120" t="s">
        <v>31</v>
      </c>
      <c r="B80" s="119"/>
      <c r="C80" s="119"/>
      <c r="D80" s="119"/>
      <c r="E80" s="119"/>
      <c r="F80" s="119"/>
      <c r="G80" s="119"/>
      <c r="H80" s="119"/>
      <c r="I80" s="119"/>
      <c r="J80" s="117"/>
      <c r="K80" s="117"/>
      <c r="L80" s="117"/>
      <c r="M80" s="117"/>
      <c r="N80" s="117"/>
      <c r="O80" s="117"/>
      <c r="P80" s="117"/>
      <c r="Q80" s="117"/>
      <c r="R80" s="9"/>
      <c r="S80" s="9"/>
    </row>
    <row r="81" spans="1:19" ht="15" customHeight="1" x14ac:dyDescent="0.2">
      <c r="A81" s="93" t="s">
        <v>30</v>
      </c>
      <c r="B81" s="119"/>
      <c r="C81" s="119"/>
      <c r="D81" s="119"/>
      <c r="E81" s="119"/>
      <c r="F81" s="119"/>
      <c r="G81" s="119"/>
      <c r="H81" s="119"/>
      <c r="I81" s="119"/>
      <c r="J81" s="118">
        <v>76.959999999999994</v>
      </c>
      <c r="K81" s="117"/>
      <c r="L81" s="117"/>
      <c r="M81" s="117"/>
      <c r="N81" s="117"/>
      <c r="O81" s="117"/>
      <c r="P81" s="117"/>
      <c r="Q81" s="117"/>
      <c r="R81" s="9"/>
      <c r="S81" s="9"/>
    </row>
    <row r="82" spans="1:19" ht="12.75" customHeight="1" x14ac:dyDescent="0.2">
      <c r="A82" s="93" t="s">
        <v>29</v>
      </c>
      <c r="B82" s="119"/>
      <c r="C82" s="119"/>
      <c r="D82" s="119"/>
      <c r="E82" s="119"/>
      <c r="F82" s="119"/>
      <c r="G82" s="119"/>
      <c r="H82" s="119"/>
      <c r="I82" s="119"/>
      <c r="J82" s="118">
        <v>263.29000000000002</v>
      </c>
      <c r="K82" s="117"/>
      <c r="L82" s="117"/>
      <c r="M82" s="117"/>
      <c r="N82" s="117"/>
      <c r="O82" s="117"/>
      <c r="P82" s="117"/>
      <c r="Q82" s="117"/>
      <c r="R82" s="9"/>
      <c r="S82" s="9"/>
    </row>
    <row r="83" spans="1:19" ht="12.75" customHeight="1" x14ac:dyDescent="0.2">
      <c r="A83" s="93" t="s">
        <v>28</v>
      </c>
      <c r="B83" s="119"/>
      <c r="C83" s="119"/>
      <c r="D83" s="119"/>
      <c r="E83" s="119"/>
      <c r="F83" s="119"/>
      <c r="G83" s="119"/>
      <c r="H83" s="119"/>
      <c r="I83" s="119"/>
      <c r="J83" s="118">
        <v>112568.39</v>
      </c>
      <c r="K83" s="117"/>
      <c r="L83" s="117"/>
      <c r="M83" s="117"/>
      <c r="N83" s="117"/>
      <c r="O83" s="118">
        <v>376.2</v>
      </c>
      <c r="P83" s="117"/>
      <c r="Q83" s="118">
        <v>69.290000000000006</v>
      </c>
      <c r="R83" s="9"/>
      <c r="S83" s="9"/>
    </row>
    <row r="84" spans="1:19" ht="12.75" customHeight="1" x14ac:dyDescent="0.2">
      <c r="A84" s="93" t="s">
        <v>27</v>
      </c>
      <c r="B84" s="119"/>
      <c r="C84" s="119"/>
      <c r="D84" s="119"/>
      <c r="E84" s="119"/>
      <c r="F84" s="119"/>
      <c r="G84" s="119"/>
      <c r="H84" s="119"/>
      <c r="I84" s="119"/>
      <c r="J84" s="117"/>
      <c r="K84" s="117"/>
      <c r="L84" s="117"/>
      <c r="M84" s="117"/>
      <c r="N84" s="117"/>
      <c r="O84" s="117"/>
      <c r="P84" s="117"/>
      <c r="Q84" s="117"/>
      <c r="R84" s="9"/>
      <c r="S84" s="9"/>
    </row>
    <row r="85" spans="1:19" ht="12.75" customHeight="1" x14ac:dyDescent="0.2">
      <c r="A85" s="93" t="s">
        <v>26</v>
      </c>
      <c r="B85" s="119"/>
      <c r="C85" s="119"/>
      <c r="D85" s="119"/>
      <c r="E85" s="119"/>
      <c r="F85" s="119"/>
      <c r="G85" s="119"/>
      <c r="H85" s="119"/>
      <c r="I85" s="119"/>
      <c r="J85" s="118">
        <v>90701.28</v>
      </c>
      <c r="K85" s="117"/>
      <c r="L85" s="117"/>
      <c r="M85" s="117"/>
      <c r="N85" s="117"/>
      <c r="O85" s="117"/>
      <c r="P85" s="117"/>
      <c r="Q85" s="117"/>
      <c r="R85" s="9"/>
      <c r="S85" s="9"/>
    </row>
    <row r="86" spans="1:19" ht="12.75" customHeight="1" x14ac:dyDescent="0.2">
      <c r="A86" s="93" t="s">
        <v>20</v>
      </c>
      <c r="B86" s="119"/>
      <c r="C86" s="119"/>
      <c r="D86" s="119"/>
      <c r="E86" s="119"/>
      <c r="F86" s="119"/>
      <c r="G86" s="119"/>
      <c r="H86" s="119"/>
      <c r="I86" s="119"/>
      <c r="J86" s="118">
        <v>9668.5400000000009</v>
      </c>
      <c r="K86" s="117"/>
      <c r="L86" s="117"/>
      <c r="M86" s="117"/>
      <c r="N86" s="117"/>
      <c r="O86" s="117"/>
      <c r="P86" s="117"/>
      <c r="Q86" s="117"/>
      <c r="R86" s="9"/>
      <c r="S86" s="9"/>
    </row>
    <row r="87" spans="1:19" ht="12.75" customHeight="1" x14ac:dyDescent="0.2">
      <c r="A87" s="93" t="s">
        <v>19</v>
      </c>
      <c r="B87" s="119"/>
      <c r="C87" s="119"/>
      <c r="D87" s="119"/>
      <c r="E87" s="119"/>
      <c r="F87" s="119"/>
      <c r="G87" s="119"/>
      <c r="H87" s="119"/>
      <c r="I87" s="119"/>
      <c r="J87" s="118">
        <v>4884.18</v>
      </c>
      <c r="K87" s="117"/>
      <c r="L87" s="117"/>
      <c r="M87" s="117"/>
      <c r="N87" s="117"/>
      <c r="O87" s="117"/>
      <c r="P87" s="117"/>
      <c r="Q87" s="117"/>
      <c r="R87" s="9"/>
      <c r="S87" s="9"/>
    </row>
    <row r="88" spans="1:19" ht="12.75" customHeight="1" x14ac:dyDescent="0.2">
      <c r="A88" s="93" t="s">
        <v>17</v>
      </c>
      <c r="B88" s="119"/>
      <c r="C88" s="119"/>
      <c r="D88" s="119"/>
      <c r="E88" s="119"/>
      <c r="F88" s="119"/>
      <c r="G88" s="119"/>
      <c r="H88" s="119"/>
      <c r="I88" s="119"/>
      <c r="J88" s="118">
        <v>5292.96</v>
      </c>
      <c r="K88" s="117"/>
      <c r="L88" s="117"/>
      <c r="M88" s="117"/>
      <c r="N88" s="117"/>
      <c r="O88" s="117"/>
      <c r="P88" s="117"/>
      <c r="Q88" s="117"/>
      <c r="R88" s="9"/>
      <c r="S88" s="9"/>
    </row>
    <row r="89" spans="1:19" ht="13.5" customHeight="1" thickBot="1" x14ac:dyDescent="0.25">
      <c r="A89" s="85" t="s">
        <v>16</v>
      </c>
      <c r="B89" s="116"/>
      <c r="C89" s="116"/>
      <c r="D89" s="116"/>
      <c r="E89" s="116"/>
      <c r="F89" s="116"/>
      <c r="G89" s="116"/>
      <c r="H89" s="116"/>
      <c r="I89" s="116"/>
      <c r="J89" s="115">
        <v>2768.96</v>
      </c>
      <c r="K89" s="114"/>
      <c r="L89" s="114"/>
      <c r="M89" s="114"/>
      <c r="N89" s="114"/>
      <c r="O89" s="114"/>
      <c r="P89" s="114"/>
      <c r="Q89" s="114"/>
      <c r="R89" s="9"/>
      <c r="S89" s="9"/>
    </row>
    <row r="90" spans="1:19" ht="13.5" customHeight="1" thickBot="1" x14ac:dyDescent="0.25">
      <c r="A90" s="60" t="s">
        <v>25</v>
      </c>
      <c r="B90" s="113"/>
      <c r="C90" s="113"/>
      <c r="D90" s="113"/>
      <c r="E90" s="113"/>
      <c r="F90" s="113"/>
      <c r="G90" s="113"/>
      <c r="H90" s="113"/>
      <c r="I90" s="113"/>
      <c r="J90" s="112">
        <v>112568.39</v>
      </c>
      <c r="K90" s="111"/>
      <c r="L90" s="111"/>
      <c r="M90" s="111"/>
      <c r="N90" s="111"/>
      <c r="O90" s="112">
        <v>376.2</v>
      </c>
      <c r="P90" s="111"/>
      <c r="Q90" s="110">
        <v>69.290000000000006</v>
      </c>
      <c r="R90" s="9"/>
      <c r="S90" s="9"/>
    </row>
    <row r="91" spans="1:19" s="25" customFormat="1" ht="13.5" thickBot="1" x14ac:dyDescent="0.25">
      <c r="A91" s="109" t="s">
        <v>24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7"/>
      <c r="R91" s="26"/>
      <c r="S91" s="26"/>
    </row>
    <row r="92" spans="1:19" s="25" customFormat="1" x14ac:dyDescent="0.2">
      <c r="A92" s="106"/>
      <c r="B92" s="105"/>
      <c r="C92" s="105"/>
      <c r="D92" s="105"/>
      <c r="E92" s="105"/>
      <c r="F92" s="105"/>
      <c r="G92" s="105"/>
      <c r="H92" s="105"/>
      <c r="I92" s="104"/>
      <c r="J92" s="103"/>
      <c r="K92" s="101"/>
      <c r="L92" s="102" t="s">
        <v>23</v>
      </c>
      <c r="M92" s="101"/>
      <c r="N92" s="102"/>
      <c r="O92" s="101"/>
      <c r="P92" s="102" t="s">
        <v>22</v>
      </c>
      <c r="Q92" s="101"/>
      <c r="R92" s="26"/>
      <c r="S92" s="26"/>
    </row>
    <row r="93" spans="1:19" s="25" customFormat="1" x14ac:dyDescent="0.2">
      <c r="A93" s="98" t="s">
        <v>21</v>
      </c>
      <c r="B93" s="97"/>
      <c r="C93" s="97"/>
      <c r="D93" s="97"/>
      <c r="E93" s="97"/>
      <c r="F93" s="97"/>
      <c r="G93" s="97"/>
      <c r="H93" s="97"/>
      <c r="I93" s="96"/>
      <c r="J93" s="91"/>
      <c r="K93" s="86"/>
      <c r="L93" s="90">
        <v>6.32</v>
      </c>
      <c r="M93" s="86"/>
      <c r="N93" s="89"/>
      <c r="O93" s="86"/>
      <c r="P93" s="87">
        <f>'[1]Ресурсная ведомость'!I39</f>
        <v>629025.32999999996</v>
      </c>
      <c r="Q93" s="86"/>
      <c r="R93" s="26"/>
      <c r="S93" s="26"/>
    </row>
    <row r="94" spans="1:19" s="25" customFormat="1" x14ac:dyDescent="0.2">
      <c r="A94" s="98" t="s">
        <v>20</v>
      </c>
      <c r="B94" s="97"/>
      <c r="C94" s="97"/>
      <c r="D94" s="97"/>
      <c r="E94" s="97"/>
      <c r="F94" s="97"/>
      <c r="G94" s="97"/>
      <c r="H94" s="97"/>
      <c r="I94" s="96"/>
      <c r="J94" s="91">
        <f>J86</f>
        <v>9668.5400000000009</v>
      </c>
      <c r="K94" s="88" t="s">
        <v>11</v>
      </c>
      <c r="L94" s="90">
        <v>6.1520000000000001</v>
      </c>
      <c r="M94" s="88"/>
      <c r="N94" s="89"/>
      <c r="O94" s="88" t="s">
        <v>10</v>
      </c>
      <c r="P94" s="87">
        <f>J94*L94</f>
        <v>59480.858080000005</v>
      </c>
      <c r="Q94" s="86"/>
      <c r="R94" s="26"/>
      <c r="S94" s="26"/>
    </row>
    <row r="95" spans="1:19" s="25" customFormat="1" x14ac:dyDescent="0.2">
      <c r="A95" s="98" t="s">
        <v>19</v>
      </c>
      <c r="B95" s="97"/>
      <c r="C95" s="97"/>
      <c r="D95" s="97"/>
      <c r="E95" s="97"/>
      <c r="F95" s="97"/>
      <c r="G95" s="97"/>
      <c r="H95" s="97"/>
      <c r="I95" s="96"/>
      <c r="J95" s="100">
        <f>J87</f>
        <v>4884.18</v>
      </c>
      <c r="K95" s="88" t="s">
        <v>11</v>
      </c>
      <c r="L95" s="90">
        <v>21.324000000000002</v>
      </c>
      <c r="M95" s="88"/>
      <c r="N95" s="89"/>
      <c r="O95" s="88" t="s">
        <v>10</v>
      </c>
      <c r="P95" s="99">
        <f>J95*L95</f>
        <v>104150.25432000001</v>
      </c>
      <c r="Q95" s="86"/>
      <c r="R95" s="26"/>
      <c r="S95" s="26"/>
    </row>
    <row r="96" spans="1:19" s="25" customFormat="1" x14ac:dyDescent="0.2">
      <c r="A96" s="98" t="s">
        <v>18</v>
      </c>
      <c r="B96" s="97"/>
      <c r="C96" s="97"/>
      <c r="D96" s="97"/>
      <c r="E96" s="97"/>
      <c r="F96" s="97"/>
      <c r="G96" s="97"/>
      <c r="H96" s="97"/>
      <c r="I96" s="96"/>
      <c r="J96" s="91">
        <f>K67</f>
        <v>3796.4</v>
      </c>
      <c r="K96" s="88" t="s">
        <v>11</v>
      </c>
      <c r="L96" s="90">
        <v>21.324000000000002</v>
      </c>
      <c r="M96" s="88"/>
      <c r="N96" s="89"/>
      <c r="O96" s="88" t="s">
        <v>10</v>
      </c>
      <c r="P96" s="87">
        <f>J96*L96</f>
        <v>80954.433600000004</v>
      </c>
      <c r="Q96" s="86"/>
      <c r="R96" s="26"/>
      <c r="S96" s="26"/>
    </row>
    <row r="97" spans="1:19" s="25" customFormat="1" x14ac:dyDescent="0.2">
      <c r="A97" s="98" t="s">
        <v>17</v>
      </c>
      <c r="B97" s="97"/>
      <c r="C97" s="97"/>
      <c r="D97" s="97"/>
      <c r="E97" s="97"/>
      <c r="F97" s="97"/>
      <c r="G97" s="97"/>
      <c r="H97" s="97"/>
      <c r="I97" s="96"/>
      <c r="J97" s="95">
        <f>J88</f>
        <v>5292.96</v>
      </c>
      <c r="K97" s="88" t="s">
        <v>11</v>
      </c>
      <c r="L97" s="90">
        <v>21.324000000000002</v>
      </c>
      <c r="M97" s="88"/>
      <c r="N97" s="94"/>
      <c r="O97" s="88" t="s">
        <v>10</v>
      </c>
      <c r="P97" s="87">
        <f>J97*L97</f>
        <v>112867.07904000001</v>
      </c>
      <c r="Q97" s="86"/>
      <c r="R97" s="26"/>
      <c r="S97" s="26"/>
    </row>
    <row r="98" spans="1:19" s="25" customFormat="1" x14ac:dyDescent="0.2">
      <c r="A98" s="93" t="s">
        <v>16</v>
      </c>
      <c r="B98" s="92"/>
      <c r="C98" s="92"/>
      <c r="D98" s="92"/>
      <c r="E98" s="92"/>
      <c r="F98" s="92"/>
      <c r="G98" s="92"/>
      <c r="H98" s="92"/>
      <c r="I98" s="92"/>
      <c r="J98" s="95">
        <f>J89</f>
        <v>2768.96</v>
      </c>
      <c r="K98" s="88" t="s">
        <v>11</v>
      </c>
      <c r="L98" s="90">
        <v>21.324000000000002</v>
      </c>
      <c r="M98" s="88"/>
      <c r="N98" s="94"/>
      <c r="O98" s="88" t="s">
        <v>10</v>
      </c>
      <c r="P98" s="87">
        <f>J98*L98</f>
        <v>59045.303040000006</v>
      </c>
      <c r="Q98" s="86"/>
      <c r="R98" s="26"/>
      <c r="S98" s="26"/>
    </row>
    <row r="99" spans="1:19" s="25" customFormat="1" x14ac:dyDescent="0.2">
      <c r="A99" s="93" t="s">
        <v>15</v>
      </c>
      <c r="B99" s="92"/>
      <c r="C99" s="92"/>
      <c r="D99" s="92"/>
      <c r="E99" s="92"/>
      <c r="F99" s="92"/>
      <c r="G99" s="92"/>
      <c r="H99" s="92"/>
      <c r="I99" s="92"/>
      <c r="J99" s="91">
        <f>J81</f>
        <v>76.959999999999994</v>
      </c>
      <c r="K99" s="88" t="s">
        <v>11</v>
      </c>
      <c r="L99" s="90">
        <v>11.340999999999999</v>
      </c>
      <c r="M99" s="88"/>
      <c r="N99" s="89"/>
      <c r="O99" s="88" t="s">
        <v>10</v>
      </c>
      <c r="P99" s="87">
        <f>J99*L99</f>
        <v>872.80335999999988</v>
      </c>
      <c r="Q99" s="86"/>
      <c r="R99" s="26"/>
      <c r="S99" s="26"/>
    </row>
    <row r="100" spans="1:19" s="25" customFormat="1" ht="13.5" thickBot="1" x14ac:dyDescent="0.25">
      <c r="A100" s="85" t="s">
        <v>14</v>
      </c>
      <c r="B100" s="84"/>
      <c r="C100" s="84"/>
      <c r="D100" s="84"/>
      <c r="E100" s="84"/>
      <c r="F100" s="84"/>
      <c r="G100" s="84"/>
      <c r="H100" s="84"/>
      <c r="I100" s="84"/>
      <c r="J100" s="83">
        <f>J82</f>
        <v>263.29000000000002</v>
      </c>
      <c r="K100" s="80" t="s">
        <v>11</v>
      </c>
      <c r="L100" s="82">
        <v>10.144</v>
      </c>
      <c r="M100" s="80"/>
      <c r="N100" s="81"/>
      <c r="O100" s="80" t="s">
        <v>10</v>
      </c>
      <c r="P100" s="79">
        <f>J100*L100</f>
        <v>2670.8137600000005</v>
      </c>
      <c r="Q100" s="78"/>
      <c r="R100" s="26"/>
      <c r="S100" s="26"/>
    </row>
    <row r="101" spans="1:19" s="25" customFormat="1" ht="13.5" thickBot="1" x14ac:dyDescent="0.25">
      <c r="A101" s="60" t="s">
        <v>13</v>
      </c>
      <c r="B101" s="59"/>
      <c r="C101" s="59"/>
      <c r="D101" s="59"/>
      <c r="E101" s="59"/>
      <c r="F101" s="59"/>
      <c r="G101" s="59"/>
      <c r="H101" s="59"/>
      <c r="I101" s="59"/>
      <c r="J101" s="45"/>
      <c r="K101" s="43"/>
      <c r="L101" s="44"/>
      <c r="M101" s="43"/>
      <c r="N101" s="58"/>
      <c r="O101" s="43"/>
      <c r="P101" s="69">
        <f>P93+P94+P96+P97+P98+P99+P100</f>
        <v>944916.62088000006</v>
      </c>
      <c r="Q101" s="41"/>
      <c r="R101" s="26"/>
      <c r="S101" s="26"/>
    </row>
    <row r="102" spans="1:19" s="25" customFormat="1" ht="13.5" thickBot="1" x14ac:dyDescent="0.25">
      <c r="A102" s="67" t="s">
        <v>12</v>
      </c>
      <c r="B102" s="66"/>
      <c r="C102" s="66"/>
      <c r="D102" s="66"/>
      <c r="E102" s="66"/>
      <c r="F102" s="66"/>
      <c r="G102" s="66"/>
      <c r="H102" s="66"/>
      <c r="I102" s="65"/>
      <c r="J102" s="77">
        <f>P101</f>
        <v>944916.62088000006</v>
      </c>
      <c r="K102" s="61"/>
      <c r="L102" s="63"/>
      <c r="M102" s="75" t="s">
        <v>11</v>
      </c>
      <c r="N102" s="76">
        <v>0.02</v>
      </c>
      <c r="O102" s="75" t="s">
        <v>10</v>
      </c>
      <c r="P102" s="74">
        <f>J102*N102</f>
        <v>18898.332417600002</v>
      </c>
      <c r="Q102" s="61"/>
      <c r="R102" s="26"/>
      <c r="S102" s="26"/>
    </row>
    <row r="103" spans="1:19" s="25" customFormat="1" ht="13.5" thickBot="1" x14ac:dyDescent="0.25">
      <c r="A103" s="73" t="s">
        <v>9</v>
      </c>
      <c r="B103" s="72"/>
      <c r="C103" s="72"/>
      <c r="D103" s="72"/>
      <c r="E103" s="72"/>
      <c r="F103" s="72"/>
      <c r="G103" s="72"/>
      <c r="H103" s="72"/>
      <c r="I103" s="71"/>
      <c r="J103" s="45"/>
      <c r="K103" s="70"/>
      <c r="L103" s="44"/>
      <c r="M103" s="70"/>
      <c r="N103" s="58"/>
      <c r="O103" s="70"/>
      <c r="P103" s="69">
        <f>P101+P102</f>
        <v>963814.95329760003</v>
      </c>
      <c r="Q103" s="68"/>
      <c r="R103" s="26"/>
      <c r="S103" s="26"/>
    </row>
    <row r="104" spans="1:19" s="25" customFormat="1" ht="13.5" thickBot="1" x14ac:dyDescent="0.25">
      <c r="A104" s="67" t="s">
        <v>8</v>
      </c>
      <c r="B104" s="66"/>
      <c r="C104" s="66"/>
      <c r="D104" s="66"/>
      <c r="E104" s="66"/>
      <c r="F104" s="66"/>
      <c r="G104" s="66"/>
      <c r="H104" s="66"/>
      <c r="I104" s="65"/>
      <c r="J104" s="64"/>
      <c r="K104" s="61"/>
      <c r="L104" s="63"/>
      <c r="M104" s="61"/>
      <c r="N104" s="62"/>
      <c r="O104" s="61"/>
      <c r="P104" s="62">
        <f>P103*0.18</f>
        <v>173486.69159356799</v>
      </c>
      <c r="Q104" s="61"/>
      <c r="R104" s="26"/>
      <c r="S104" s="26"/>
    </row>
    <row r="105" spans="1:19" s="25" customFormat="1" ht="13.5" thickBot="1" x14ac:dyDescent="0.25">
      <c r="A105" s="60" t="s">
        <v>7</v>
      </c>
      <c r="B105" s="59"/>
      <c r="C105" s="59"/>
      <c r="D105" s="59"/>
      <c r="E105" s="59"/>
      <c r="F105" s="59"/>
      <c r="G105" s="59"/>
      <c r="H105" s="59"/>
      <c r="I105" s="59"/>
      <c r="J105" s="45"/>
      <c r="K105" s="43"/>
      <c r="L105" s="44"/>
      <c r="M105" s="43"/>
      <c r="N105" s="58"/>
      <c r="O105" s="43"/>
      <c r="P105" s="58">
        <f>P103+P104</f>
        <v>1137301.644891168</v>
      </c>
      <c r="Q105" s="41"/>
      <c r="R105" s="26"/>
      <c r="S105" s="26"/>
    </row>
    <row r="106" spans="1:19" s="25" customFormat="1" ht="13.5" thickBot="1" x14ac:dyDescent="0.25">
      <c r="A106" s="57" t="s">
        <v>6</v>
      </c>
      <c r="B106" s="56"/>
      <c r="C106" s="56"/>
      <c r="D106" s="56"/>
      <c r="E106" s="56"/>
      <c r="F106" s="56"/>
      <c r="G106" s="56"/>
      <c r="H106" s="56"/>
      <c r="I106" s="55"/>
      <c r="J106" s="54">
        <f>P105</f>
        <v>1137301.644891168</v>
      </c>
      <c r="K106" s="51"/>
      <c r="L106" s="53"/>
      <c r="M106" s="51"/>
      <c r="N106" s="52">
        <v>2.1399999999999999E-2</v>
      </c>
      <c r="O106" s="51"/>
      <c r="P106" s="50">
        <f>J106*N106</f>
        <v>24338.255200670992</v>
      </c>
      <c r="Q106" s="49"/>
      <c r="R106" s="26"/>
      <c r="S106" s="26"/>
    </row>
    <row r="107" spans="1:19" s="25" customFormat="1" ht="13.5" thickBot="1" x14ac:dyDescent="0.25">
      <c r="A107" s="48" t="s">
        <v>5</v>
      </c>
      <c r="B107" s="47"/>
      <c r="C107" s="47"/>
      <c r="D107" s="47"/>
      <c r="E107" s="47"/>
      <c r="F107" s="47"/>
      <c r="G107" s="47"/>
      <c r="H107" s="47"/>
      <c r="I107" s="46"/>
      <c r="J107" s="45"/>
      <c r="K107" s="43"/>
      <c r="L107" s="44"/>
      <c r="M107" s="43"/>
      <c r="N107" s="42"/>
      <c r="O107" s="43"/>
      <c r="P107" s="42">
        <f>P106-P106/1.18</f>
        <v>3712.6152001023547</v>
      </c>
      <c r="Q107" s="41"/>
      <c r="R107" s="26"/>
      <c r="S107" s="26"/>
    </row>
    <row r="108" spans="1:19" s="25" customFormat="1" ht="13.5" thickBot="1" x14ac:dyDescent="0.25">
      <c r="A108" s="40" t="s">
        <v>4</v>
      </c>
      <c r="B108" s="39"/>
      <c r="C108" s="39"/>
      <c r="D108" s="39"/>
      <c r="E108" s="39"/>
      <c r="F108" s="39"/>
      <c r="G108" s="39"/>
      <c r="H108" s="39"/>
      <c r="I108" s="39"/>
      <c r="J108" s="38"/>
      <c r="K108" s="36"/>
      <c r="L108" s="37"/>
      <c r="M108" s="36"/>
      <c r="N108" s="35"/>
      <c r="O108" s="36"/>
      <c r="P108" s="35">
        <f>P105+P106</f>
        <v>1161639.900091839</v>
      </c>
      <c r="Q108" s="34"/>
      <c r="R108" s="26"/>
      <c r="S108" s="26"/>
    </row>
    <row r="109" spans="1:19" s="25" customFormat="1" ht="15" x14ac:dyDescent="0.2">
      <c r="A109" s="33"/>
      <c r="B109" s="32"/>
      <c r="C109" s="32"/>
      <c r="D109" s="32"/>
      <c r="E109" s="32"/>
      <c r="F109" s="32"/>
      <c r="G109" s="32"/>
      <c r="H109" s="32"/>
      <c r="I109" s="32"/>
      <c r="J109" s="31"/>
      <c r="K109" s="28"/>
      <c r="L109" s="30"/>
      <c r="M109" s="28"/>
      <c r="N109" s="29"/>
      <c r="O109" s="28"/>
      <c r="P109" s="29"/>
      <c r="Q109" s="28"/>
      <c r="R109" s="26"/>
      <c r="S109" s="26"/>
    </row>
    <row r="110" spans="1:19" s="25" customFormat="1" ht="15" x14ac:dyDescent="0.25">
      <c r="A110" s="17"/>
      <c r="B110" s="27" t="s">
        <v>3</v>
      </c>
      <c r="C110" s="17"/>
      <c r="D110" s="17"/>
      <c r="E110" s="1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26"/>
      <c r="S110" s="26"/>
    </row>
    <row r="111" spans="1:19" ht="15" x14ac:dyDescent="0.25">
      <c r="A111" s="17"/>
      <c r="B111" s="17"/>
      <c r="C111" s="17"/>
      <c r="D111" s="17"/>
      <c r="E111" s="17"/>
      <c r="F111" s="10"/>
      <c r="G111" s="10"/>
      <c r="H111" s="10"/>
      <c r="I111" s="10"/>
      <c r="J111" s="10"/>
      <c r="K111" s="10"/>
      <c r="L111" s="24"/>
      <c r="M111" s="10"/>
      <c r="N111" s="23"/>
      <c r="O111" s="10"/>
      <c r="P111" s="10"/>
      <c r="Q111" s="10"/>
      <c r="R111" s="9"/>
      <c r="S111" s="9"/>
    </row>
    <row r="112" spans="1:19" ht="15" x14ac:dyDescent="0.25">
      <c r="A112" s="17"/>
      <c r="B112" s="22" t="s">
        <v>2</v>
      </c>
      <c r="C112" s="21"/>
      <c r="D112" s="21"/>
      <c r="E112" s="21"/>
      <c r="F112" s="19"/>
      <c r="G112" s="19"/>
      <c r="H112" s="19"/>
      <c r="I112" s="19"/>
      <c r="J112" s="20" t="s">
        <v>1</v>
      </c>
      <c r="K112" s="19"/>
      <c r="L112" s="19"/>
      <c r="M112" s="19"/>
      <c r="N112" s="19"/>
      <c r="O112" s="19"/>
      <c r="P112" s="19"/>
      <c r="Q112" s="19"/>
      <c r="R112" s="9"/>
      <c r="S112" s="9"/>
    </row>
    <row r="113" spans="1:19" ht="15" x14ac:dyDescent="0.25">
      <c r="A113" s="17"/>
      <c r="B113" s="18" t="s">
        <v>0</v>
      </c>
      <c r="C113" s="17"/>
      <c r="D113" s="17"/>
      <c r="E113" s="17"/>
      <c r="F113" s="10"/>
      <c r="G113" s="10"/>
      <c r="H113" s="10"/>
      <c r="I113" s="10"/>
      <c r="J113" s="16"/>
      <c r="K113" s="10"/>
      <c r="L113" s="10"/>
      <c r="M113" s="10"/>
      <c r="N113" s="10"/>
      <c r="O113" s="10"/>
      <c r="P113" s="10"/>
      <c r="Q113" s="10"/>
      <c r="R113" s="9"/>
      <c r="S113" s="9"/>
    </row>
    <row r="114" spans="1:19" x14ac:dyDescent="0.2">
      <c r="A114" s="15"/>
      <c r="B114" s="14"/>
      <c r="C114" s="13"/>
      <c r="D114" s="12"/>
      <c r="E114" s="11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9"/>
      <c r="S114" s="9"/>
    </row>
    <row r="115" spans="1:19" x14ac:dyDescent="0.2">
      <c r="A115" s="15"/>
      <c r="B115" s="14"/>
      <c r="C115" s="13"/>
      <c r="D115" s="12"/>
      <c r="E115" s="11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9"/>
      <c r="S115" s="9"/>
    </row>
    <row r="116" spans="1:19" x14ac:dyDescent="0.2">
      <c r="A116" s="15"/>
      <c r="B116" s="14"/>
      <c r="C116" s="13"/>
      <c r="D116" s="12"/>
      <c r="E116" s="11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9"/>
      <c r="S116" s="9"/>
    </row>
    <row r="117" spans="1:19" x14ac:dyDescent="0.2">
      <c r="A117" s="15"/>
      <c r="B117" s="14"/>
      <c r="C117" s="13"/>
      <c r="D117" s="12"/>
      <c r="E117" s="11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9"/>
      <c r="S117" s="9"/>
    </row>
    <row r="118" spans="1:19" x14ac:dyDescent="0.2">
      <c r="A118" s="15"/>
      <c r="B118" s="14"/>
      <c r="C118" s="13"/>
      <c r="D118" s="12"/>
      <c r="E118" s="11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  <c r="S118" s="9"/>
    </row>
    <row r="119" spans="1:19" x14ac:dyDescent="0.2">
      <c r="A119" s="15"/>
      <c r="B119" s="14"/>
      <c r="C119" s="13"/>
      <c r="D119" s="12"/>
      <c r="E119" s="11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9"/>
      <c r="S119" s="9"/>
    </row>
    <row r="120" spans="1:19" x14ac:dyDescent="0.2">
      <c r="A120" s="15"/>
      <c r="B120" s="14"/>
      <c r="C120" s="13"/>
      <c r="D120" s="12"/>
      <c r="E120" s="11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9"/>
      <c r="S120" s="9"/>
    </row>
    <row r="121" spans="1:19" x14ac:dyDescent="0.2">
      <c r="A121" s="15"/>
      <c r="B121" s="14"/>
      <c r="C121" s="13"/>
      <c r="D121" s="12"/>
      <c r="E121" s="11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9"/>
      <c r="S121" s="9"/>
    </row>
    <row r="122" spans="1:19" x14ac:dyDescent="0.2">
      <c r="A122" s="15"/>
      <c r="B122" s="14"/>
      <c r="C122" s="13"/>
      <c r="D122" s="12"/>
      <c r="E122" s="11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9"/>
      <c r="S122" s="9"/>
    </row>
    <row r="123" spans="1:19" x14ac:dyDescent="0.2">
      <c r="A123" s="15"/>
      <c r="B123" s="14"/>
      <c r="C123" s="13"/>
      <c r="D123" s="12"/>
      <c r="E123" s="11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9"/>
      <c r="S123" s="9"/>
    </row>
    <row r="124" spans="1:19" x14ac:dyDescent="0.2">
      <c r="A124" s="15"/>
      <c r="B124" s="14"/>
      <c r="C124" s="13"/>
      <c r="D124" s="12"/>
      <c r="E124" s="11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9"/>
      <c r="S124" s="9"/>
    </row>
    <row r="125" spans="1:19" x14ac:dyDescent="0.2">
      <c r="A125" s="15"/>
      <c r="B125" s="14"/>
      <c r="C125" s="13"/>
      <c r="D125" s="12"/>
      <c r="E125" s="11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9"/>
      <c r="S125" s="9"/>
    </row>
    <row r="126" spans="1:19" x14ac:dyDescent="0.2">
      <c r="A126" s="15"/>
      <c r="B126" s="14"/>
      <c r="C126" s="13"/>
      <c r="D126" s="12"/>
      <c r="E126" s="11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9"/>
      <c r="S126" s="9"/>
    </row>
    <row r="127" spans="1:19" x14ac:dyDescent="0.2">
      <c r="A127" s="15"/>
      <c r="B127" s="14"/>
      <c r="C127" s="13"/>
      <c r="D127" s="12"/>
      <c r="E127" s="11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9"/>
      <c r="S127" s="9"/>
    </row>
    <row r="128" spans="1:19" x14ac:dyDescent="0.2">
      <c r="A128" s="15"/>
      <c r="B128" s="14"/>
      <c r="C128" s="13"/>
      <c r="D128" s="12"/>
      <c r="E128" s="11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9"/>
      <c r="S128" s="9"/>
    </row>
    <row r="129" spans="1:19" x14ac:dyDescent="0.2">
      <c r="A129" s="15"/>
      <c r="B129" s="14"/>
      <c r="C129" s="13"/>
      <c r="D129" s="12"/>
      <c r="E129" s="11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9"/>
      <c r="S129" s="9"/>
    </row>
    <row r="130" spans="1:19" x14ac:dyDescent="0.2">
      <c r="A130" s="15"/>
      <c r="B130" s="14"/>
      <c r="C130" s="13"/>
      <c r="D130" s="12"/>
      <c r="E130" s="11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  <c r="S130" s="9"/>
    </row>
    <row r="131" spans="1:19" x14ac:dyDescent="0.2">
      <c r="A131" s="15"/>
      <c r="B131" s="14"/>
      <c r="C131" s="13"/>
      <c r="D131" s="12"/>
      <c r="E131" s="11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9"/>
      <c r="S131" s="9"/>
    </row>
    <row r="132" spans="1:19" x14ac:dyDescent="0.2">
      <c r="A132" s="15"/>
      <c r="B132" s="14"/>
      <c r="C132" s="13"/>
      <c r="D132" s="12"/>
      <c r="E132" s="11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/>
      <c r="S132" s="9"/>
    </row>
    <row r="133" spans="1:19" x14ac:dyDescent="0.2">
      <c r="A133" s="15"/>
      <c r="B133" s="14"/>
      <c r="C133" s="13"/>
      <c r="D133" s="12"/>
      <c r="E133" s="11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9"/>
      <c r="S133" s="9"/>
    </row>
    <row r="134" spans="1:19" x14ac:dyDescent="0.2">
      <c r="A134" s="15"/>
      <c r="B134" s="14"/>
      <c r="C134" s="13"/>
      <c r="D134" s="12"/>
      <c r="E134" s="11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9"/>
      <c r="S134" s="9"/>
    </row>
    <row r="135" spans="1:19" x14ac:dyDescent="0.2">
      <c r="A135" s="15"/>
      <c r="B135" s="14"/>
      <c r="C135" s="13"/>
      <c r="D135" s="12"/>
      <c r="E135" s="11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  <c r="S135" s="9"/>
    </row>
    <row r="136" spans="1:19" x14ac:dyDescent="0.2">
      <c r="A136" s="15"/>
      <c r="B136" s="14"/>
      <c r="C136" s="13"/>
      <c r="D136" s="12"/>
      <c r="E136" s="11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9"/>
      <c r="S136" s="9"/>
    </row>
    <row r="137" spans="1:19" x14ac:dyDescent="0.2">
      <c r="A137" s="15"/>
      <c r="B137" s="14"/>
      <c r="C137" s="13"/>
      <c r="D137" s="12"/>
      <c r="E137" s="11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9"/>
      <c r="S137" s="9"/>
    </row>
    <row r="138" spans="1:19" x14ac:dyDescent="0.2">
      <c r="A138" s="15"/>
      <c r="B138" s="14"/>
      <c r="C138" s="13"/>
      <c r="D138" s="12"/>
      <c r="E138" s="11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9"/>
      <c r="S138" s="9"/>
    </row>
    <row r="139" spans="1:19" x14ac:dyDescent="0.2">
      <c r="A139" s="15"/>
      <c r="B139" s="14"/>
      <c r="C139" s="13"/>
      <c r="D139" s="12"/>
      <c r="E139" s="11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9"/>
      <c r="S139" s="9"/>
    </row>
    <row r="140" spans="1:19" x14ac:dyDescent="0.2">
      <c r="A140" s="15"/>
      <c r="B140" s="14"/>
      <c r="C140" s="13"/>
      <c r="D140" s="12"/>
      <c r="E140" s="11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9"/>
      <c r="S140" s="9"/>
    </row>
    <row r="141" spans="1:19" x14ac:dyDescent="0.2">
      <c r="A141" s="15"/>
      <c r="B141" s="14"/>
      <c r="C141" s="13"/>
      <c r="D141" s="12"/>
      <c r="E141" s="11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9"/>
      <c r="S141" s="9"/>
    </row>
    <row r="142" spans="1:19" x14ac:dyDescent="0.2">
      <c r="A142" s="15"/>
      <c r="B142" s="14"/>
      <c r="C142" s="13"/>
      <c r="D142" s="12"/>
      <c r="E142" s="11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9"/>
      <c r="S142" s="9"/>
    </row>
    <row r="143" spans="1:19" x14ac:dyDescent="0.2">
      <c r="A143" s="15"/>
      <c r="B143" s="14"/>
      <c r="C143" s="13"/>
      <c r="D143" s="12"/>
      <c r="E143" s="11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9"/>
      <c r="S143" s="9"/>
    </row>
    <row r="144" spans="1:19" x14ac:dyDescent="0.2">
      <c r="A144" s="15"/>
      <c r="B144" s="14"/>
      <c r="C144" s="13"/>
      <c r="D144" s="12"/>
      <c r="E144" s="11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9"/>
      <c r="S144" s="9"/>
    </row>
    <row r="145" spans="1:19" x14ac:dyDescent="0.2">
      <c r="A145" s="15"/>
      <c r="B145" s="14"/>
      <c r="C145" s="13"/>
      <c r="D145" s="12"/>
      <c r="E145" s="11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9"/>
      <c r="S145" s="9"/>
    </row>
    <row r="146" spans="1:19" x14ac:dyDescent="0.2">
      <c r="A146" s="15"/>
      <c r="B146" s="14"/>
      <c r="C146" s="13"/>
      <c r="D146" s="12"/>
      <c r="E146" s="11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9"/>
      <c r="S146" s="9"/>
    </row>
    <row r="147" spans="1:19" x14ac:dyDescent="0.2">
      <c r="A147" s="15"/>
      <c r="B147" s="14"/>
      <c r="C147" s="13"/>
      <c r="D147" s="12"/>
      <c r="E147" s="11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9"/>
      <c r="S147" s="9"/>
    </row>
    <row r="148" spans="1:19" x14ac:dyDescent="0.2">
      <c r="A148" s="15"/>
      <c r="B148" s="14"/>
      <c r="C148" s="13"/>
      <c r="D148" s="12"/>
      <c r="E148" s="11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9"/>
      <c r="S148" s="9"/>
    </row>
    <row r="149" spans="1:19" x14ac:dyDescent="0.2">
      <c r="A149" s="15"/>
      <c r="B149" s="14"/>
      <c r="C149" s="13"/>
      <c r="D149" s="12"/>
      <c r="E149" s="11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9"/>
      <c r="S149" s="9"/>
    </row>
    <row r="150" spans="1:19" x14ac:dyDescent="0.2">
      <c r="A150" s="15"/>
      <c r="B150" s="14"/>
      <c r="C150" s="13"/>
      <c r="D150" s="12"/>
      <c r="E150" s="11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9"/>
      <c r="S150" s="9"/>
    </row>
    <row r="151" spans="1:19" x14ac:dyDescent="0.2">
      <c r="A151" s="15"/>
      <c r="B151" s="14"/>
      <c r="C151" s="13"/>
      <c r="D151" s="12"/>
      <c r="E151" s="11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9"/>
      <c r="S151" s="9"/>
    </row>
    <row r="152" spans="1:19" x14ac:dyDescent="0.2">
      <c r="A152" s="15"/>
      <c r="B152" s="14"/>
      <c r="C152" s="13"/>
      <c r="D152" s="12"/>
      <c r="E152" s="11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9"/>
      <c r="S152" s="9"/>
    </row>
    <row r="153" spans="1:19" x14ac:dyDescent="0.2">
      <c r="A153" s="15"/>
      <c r="B153" s="14"/>
      <c r="C153" s="13"/>
      <c r="D153" s="12"/>
      <c r="E153" s="11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9"/>
      <c r="S153" s="9"/>
    </row>
    <row r="154" spans="1:19" x14ac:dyDescent="0.2">
      <c r="A154" s="15"/>
      <c r="B154" s="14"/>
      <c r="C154" s="13"/>
      <c r="D154" s="12"/>
      <c r="E154" s="11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9"/>
      <c r="S154" s="9"/>
    </row>
    <row r="155" spans="1:19" x14ac:dyDescent="0.2">
      <c r="A155" s="15"/>
      <c r="B155" s="14"/>
      <c r="C155" s="13"/>
      <c r="D155" s="12"/>
      <c r="E155" s="11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9"/>
      <c r="S155" s="9"/>
    </row>
    <row r="156" spans="1:19" x14ac:dyDescent="0.2">
      <c r="A156" s="15"/>
      <c r="B156" s="14"/>
      <c r="C156" s="13"/>
      <c r="D156" s="12"/>
      <c r="E156" s="11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9"/>
      <c r="S156" s="9"/>
    </row>
    <row r="157" spans="1:19" x14ac:dyDescent="0.2">
      <c r="A157" s="15"/>
      <c r="B157" s="14"/>
      <c r="C157" s="13"/>
      <c r="D157" s="12"/>
      <c r="E157" s="11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9"/>
      <c r="S157" s="9"/>
    </row>
    <row r="158" spans="1:19" x14ac:dyDescent="0.2">
      <c r="A158" s="15"/>
      <c r="B158" s="14"/>
      <c r="C158" s="13"/>
      <c r="D158" s="12"/>
      <c r="E158" s="11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9"/>
      <c r="S158" s="9"/>
    </row>
    <row r="159" spans="1:19" x14ac:dyDescent="0.2">
      <c r="A159" s="15"/>
      <c r="B159" s="14"/>
      <c r="C159" s="13"/>
      <c r="D159" s="12"/>
      <c r="E159" s="11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9"/>
      <c r="S159" s="9"/>
    </row>
    <row r="160" spans="1:19" x14ac:dyDescent="0.2">
      <c r="A160" s="15"/>
      <c r="B160" s="14"/>
      <c r="C160" s="13"/>
      <c r="D160" s="12"/>
      <c r="E160" s="11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9"/>
      <c r="S160" s="9"/>
    </row>
    <row r="161" spans="1:19" x14ac:dyDescent="0.2">
      <c r="A161" s="15"/>
      <c r="B161" s="14"/>
      <c r="C161" s="13"/>
      <c r="D161" s="12"/>
      <c r="E161" s="11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9"/>
      <c r="S161" s="9"/>
    </row>
    <row r="162" spans="1:19" x14ac:dyDescent="0.2">
      <c r="A162" s="15"/>
      <c r="B162" s="14"/>
      <c r="C162" s="13"/>
      <c r="D162" s="12"/>
      <c r="E162" s="11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9"/>
      <c r="S162" s="9"/>
    </row>
    <row r="163" spans="1:19" x14ac:dyDescent="0.2">
      <c r="A163" s="15"/>
      <c r="B163" s="14"/>
      <c r="C163" s="13"/>
      <c r="D163" s="12"/>
      <c r="E163" s="11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9"/>
      <c r="S163" s="9"/>
    </row>
    <row r="164" spans="1:19" x14ac:dyDescent="0.2">
      <c r="A164" s="15"/>
      <c r="B164" s="14"/>
      <c r="C164" s="13"/>
      <c r="D164" s="12"/>
      <c r="E164" s="11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9"/>
      <c r="S164" s="9"/>
    </row>
    <row r="165" spans="1:19" x14ac:dyDescent="0.2">
      <c r="A165" s="15"/>
      <c r="B165" s="14"/>
      <c r="C165" s="13"/>
      <c r="D165" s="12"/>
      <c r="E165" s="11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9"/>
      <c r="S165" s="9"/>
    </row>
    <row r="166" spans="1:19" x14ac:dyDescent="0.2">
      <c r="A166" s="15"/>
      <c r="B166" s="14"/>
      <c r="C166" s="13"/>
      <c r="D166" s="12"/>
      <c r="E166" s="11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9"/>
      <c r="S166" s="9"/>
    </row>
    <row r="167" spans="1:19" x14ac:dyDescent="0.2">
      <c r="A167" s="15"/>
      <c r="B167" s="14"/>
      <c r="C167" s="13"/>
      <c r="D167" s="12"/>
      <c r="E167" s="11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9"/>
      <c r="S167" s="9"/>
    </row>
    <row r="168" spans="1:19" x14ac:dyDescent="0.2">
      <c r="A168" s="15"/>
      <c r="B168" s="14"/>
      <c r="C168" s="13"/>
      <c r="D168" s="12"/>
      <c r="E168" s="11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9"/>
      <c r="S168" s="9"/>
    </row>
    <row r="169" spans="1:19" x14ac:dyDescent="0.2">
      <c r="A169" s="15"/>
      <c r="B169" s="14"/>
      <c r="C169" s="13"/>
      <c r="D169" s="12"/>
      <c r="E169" s="11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9"/>
      <c r="S169" s="9"/>
    </row>
    <row r="170" spans="1:19" x14ac:dyDescent="0.2">
      <c r="A170" s="15"/>
      <c r="B170" s="14"/>
      <c r="C170" s="13"/>
      <c r="D170" s="12"/>
      <c r="E170" s="11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9"/>
      <c r="S170" s="9"/>
    </row>
    <row r="171" spans="1:19" x14ac:dyDescent="0.2">
      <c r="A171" s="15"/>
      <c r="B171" s="14"/>
      <c r="C171" s="13"/>
      <c r="D171" s="12"/>
      <c r="E171" s="11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9"/>
      <c r="S171" s="9"/>
    </row>
    <row r="172" spans="1:19" x14ac:dyDescent="0.2">
      <c r="A172" s="15"/>
      <c r="B172" s="14"/>
      <c r="C172" s="13"/>
      <c r="D172" s="12"/>
      <c r="E172" s="11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9"/>
      <c r="S172" s="9"/>
    </row>
    <row r="173" spans="1:19" x14ac:dyDescent="0.2">
      <c r="A173" s="15"/>
      <c r="B173" s="14"/>
      <c r="C173" s="13"/>
      <c r="D173" s="12"/>
      <c r="E173" s="11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9"/>
      <c r="S173" s="9"/>
    </row>
    <row r="174" spans="1:19" x14ac:dyDescent="0.2">
      <c r="A174" s="15"/>
      <c r="B174" s="14"/>
      <c r="C174" s="13"/>
      <c r="D174" s="12"/>
      <c r="E174" s="11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9"/>
      <c r="S174" s="9"/>
    </row>
    <row r="175" spans="1:19" x14ac:dyDescent="0.2">
      <c r="A175" s="15"/>
      <c r="B175" s="14"/>
      <c r="C175" s="13"/>
      <c r="D175" s="12"/>
      <c r="E175" s="11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9"/>
      <c r="S175" s="9"/>
    </row>
    <row r="176" spans="1:19" x14ac:dyDescent="0.2">
      <c r="A176" s="15"/>
      <c r="B176" s="14"/>
      <c r="C176" s="13"/>
      <c r="D176" s="12"/>
      <c r="E176" s="11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9"/>
      <c r="S176" s="9"/>
    </row>
    <row r="177" spans="1:19" x14ac:dyDescent="0.2">
      <c r="A177" s="15"/>
      <c r="B177" s="14"/>
      <c r="C177" s="13"/>
      <c r="D177" s="12"/>
      <c r="E177" s="11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9"/>
      <c r="S177" s="9"/>
    </row>
    <row r="178" spans="1:19" x14ac:dyDescent="0.2">
      <c r="A178" s="15"/>
      <c r="B178" s="14"/>
      <c r="C178" s="13"/>
      <c r="D178" s="12"/>
      <c r="E178" s="11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9"/>
      <c r="S178" s="9"/>
    </row>
    <row r="179" spans="1:19" x14ac:dyDescent="0.2">
      <c r="A179" s="15"/>
      <c r="B179" s="14"/>
      <c r="C179" s="13"/>
      <c r="D179" s="12"/>
      <c r="E179" s="11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9"/>
      <c r="S179" s="9"/>
    </row>
    <row r="180" spans="1:19" x14ac:dyDescent="0.2">
      <c r="A180" s="15"/>
      <c r="B180" s="14"/>
      <c r="C180" s="13"/>
      <c r="D180" s="12"/>
      <c r="E180" s="11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9"/>
      <c r="S180" s="9"/>
    </row>
    <row r="181" spans="1:19" x14ac:dyDescent="0.2">
      <c r="A181" s="15"/>
      <c r="B181" s="14"/>
      <c r="C181" s="13"/>
      <c r="D181" s="12"/>
      <c r="E181" s="11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9"/>
      <c r="S181" s="9"/>
    </row>
    <row r="182" spans="1:19" x14ac:dyDescent="0.2">
      <c r="A182" s="15"/>
      <c r="B182" s="14"/>
      <c r="C182" s="13"/>
      <c r="D182" s="12"/>
      <c r="E182" s="11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9"/>
      <c r="S182" s="9"/>
    </row>
    <row r="183" spans="1:19" x14ac:dyDescent="0.2">
      <c r="A183" s="15"/>
      <c r="B183" s="14"/>
      <c r="C183" s="13"/>
      <c r="D183" s="12"/>
      <c r="E183" s="11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9"/>
      <c r="S183" s="9"/>
    </row>
    <row r="184" spans="1:19" x14ac:dyDescent="0.2">
      <c r="A184" s="15"/>
      <c r="B184" s="14"/>
      <c r="C184" s="13"/>
      <c r="D184" s="12"/>
      <c r="E184" s="11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9"/>
      <c r="S184" s="9"/>
    </row>
    <row r="185" spans="1:19" x14ac:dyDescent="0.2">
      <c r="A185" s="15"/>
      <c r="B185" s="14"/>
      <c r="C185" s="13"/>
      <c r="D185" s="12"/>
      <c r="E185" s="11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9"/>
      <c r="S185" s="9"/>
    </row>
    <row r="186" spans="1:19" x14ac:dyDescent="0.2">
      <c r="A186" s="15"/>
      <c r="B186" s="14"/>
      <c r="C186" s="13"/>
      <c r="D186" s="12"/>
      <c r="E186" s="11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9"/>
      <c r="S186" s="9"/>
    </row>
    <row r="187" spans="1:19" x14ac:dyDescent="0.2">
      <c r="A187" s="15"/>
      <c r="B187" s="14"/>
      <c r="C187" s="13"/>
      <c r="D187" s="12"/>
      <c r="E187" s="11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9"/>
      <c r="S187" s="9"/>
    </row>
    <row r="188" spans="1:19" x14ac:dyDescent="0.2">
      <c r="A188" s="15"/>
      <c r="B188" s="14"/>
      <c r="C188" s="13"/>
      <c r="D188" s="12"/>
      <c r="E188" s="11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9"/>
      <c r="S188" s="9"/>
    </row>
    <row r="189" spans="1:19" x14ac:dyDescent="0.2">
      <c r="A189" s="15"/>
      <c r="B189" s="14"/>
      <c r="C189" s="13"/>
      <c r="D189" s="12"/>
      <c r="E189" s="11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9"/>
      <c r="S189" s="9"/>
    </row>
    <row r="190" spans="1:19" x14ac:dyDescent="0.2">
      <c r="A190" s="15"/>
      <c r="B190" s="14"/>
      <c r="C190" s="13"/>
      <c r="D190" s="12"/>
      <c r="E190" s="11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9"/>
      <c r="S190" s="9"/>
    </row>
    <row r="191" spans="1:19" x14ac:dyDescent="0.2">
      <c r="A191" s="15"/>
      <c r="B191" s="14"/>
      <c r="C191" s="13"/>
      <c r="D191" s="12"/>
      <c r="E191" s="11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9"/>
      <c r="S191" s="9"/>
    </row>
    <row r="192" spans="1:19" x14ac:dyDescent="0.2">
      <c r="A192" s="15"/>
      <c r="B192" s="14"/>
      <c r="C192" s="13"/>
      <c r="D192" s="12"/>
      <c r="E192" s="11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9"/>
      <c r="S192" s="9"/>
    </row>
    <row r="193" spans="1:19" x14ac:dyDescent="0.2">
      <c r="A193" s="15"/>
      <c r="B193" s="14"/>
      <c r="C193" s="13"/>
      <c r="D193" s="12"/>
      <c r="E193" s="11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9"/>
      <c r="S193" s="9"/>
    </row>
    <row r="194" spans="1:19" x14ac:dyDescent="0.2">
      <c r="A194" s="15"/>
      <c r="B194" s="14"/>
      <c r="C194" s="13"/>
      <c r="D194" s="12"/>
      <c r="E194" s="11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9"/>
      <c r="S194" s="9"/>
    </row>
    <row r="195" spans="1:19" x14ac:dyDescent="0.2">
      <c r="A195" s="15"/>
      <c r="B195" s="14"/>
      <c r="C195" s="13"/>
      <c r="D195" s="12"/>
      <c r="E195" s="11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9"/>
      <c r="S195" s="9"/>
    </row>
    <row r="196" spans="1:19" x14ac:dyDescent="0.2">
      <c r="A196" s="15"/>
      <c r="B196" s="14"/>
      <c r="C196" s="13"/>
      <c r="D196" s="12"/>
      <c r="E196" s="11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9"/>
      <c r="S196" s="9"/>
    </row>
    <row r="197" spans="1:19" x14ac:dyDescent="0.2">
      <c r="A197" s="15"/>
      <c r="B197" s="14"/>
      <c r="C197" s="13"/>
      <c r="D197" s="12"/>
      <c r="E197" s="11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9"/>
      <c r="S197" s="9"/>
    </row>
    <row r="198" spans="1:19" x14ac:dyDescent="0.2">
      <c r="A198" s="15"/>
      <c r="B198" s="14"/>
      <c r="C198" s="13"/>
      <c r="D198" s="12"/>
      <c r="E198" s="11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9"/>
      <c r="S198" s="9"/>
    </row>
    <row r="199" spans="1:19" x14ac:dyDescent="0.2">
      <c r="A199" s="15"/>
      <c r="B199" s="14"/>
      <c r="C199" s="13"/>
      <c r="D199" s="12"/>
      <c r="E199" s="11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9"/>
      <c r="S199" s="9"/>
    </row>
    <row r="200" spans="1:19" x14ac:dyDescent="0.2">
      <c r="A200" s="15"/>
      <c r="B200" s="14"/>
      <c r="C200" s="13"/>
      <c r="D200" s="12"/>
      <c r="E200" s="11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9"/>
      <c r="S200" s="9"/>
    </row>
    <row r="201" spans="1:19" x14ac:dyDescent="0.2">
      <c r="A201" s="15"/>
      <c r="B201" s="14"/>
      <c r="C201" s="13"/>
      <c r="D201" s="12"/>
      <c r="E201" s="11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9"/>
      <c r="S201" s="9"/>
    </row>
    <row r="202" spans="1:19" x14ac:dyDescent="0.2">
      <c r="A202" s="15"/>
      <c r="B202" s="14"/>
      <c r="C202" s="13"/>
      <c r="D202" s="12"/>
      <c r="E202" s="11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9"/>
      <c r="S202" s="9"/>
    </row>
    <row r="203" spans="1:19" x14ac:dyDescent="0.2">
      <c r="A203" s="15"/>
      <c r="B203" s="14"/>
      <c r="C203" s="13"/>
      <c r="D203" s="12"/>
      <c r="E203" s="11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9"/>
      <c r="S203" s="9"/>
    </row>
    <row r="204" spans="1:19" x14ac:dyDescent="0.2">
      <c r="A204" s="15"/>
      <c r="B204" s="14"/>
      <c r="C204" s="13"/>
      <c r="D204" s="12"/>
      <c r="E204" s="11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9"/>
      <c r="S204" s="9"/>
    </row>
    <row r="205" spans="1:19" x14ac:dyDescent="0.2">
      <c r="A205" s="15"/>
      <c r="B205" s="14"/>
      <c r="C205" s="13"/>
      <c r="D205" s="12"/>
      <c r="E205" s="11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9"/>
      <c r="S205" s="9"/>
    </row>
    <row r="206" spans="1:19" x14ac:dyDescent="0.2">
      <c r="A206" s="15"/>
      <c r="B206" s="14"/>
      <c r="C206" s="13"/>
      <c r="D206" s="12"/>
      <c r="E206" s="11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9"/>
      <c r="S206" s="9"/>
    </row>
    <row r="207" spans="1:19" x14ac:dyDescent="0.2">
      <c r="A207" s="15"/>
      <c r="B207" s="14"/>
      <c r="C207" s="13"/>
      <c r="D207" s="12"/>
      <c r="E207" s="11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9"/>
      <c r="S207" s="9"/>
    </row>
    <row r="208" spans="1:19" x14ac:dyDescent="0.2">
      <c r="A208" s="15"/>
      <c r="B208" s="14"/>
      <c r="C208" s="13"/>
      <c r="D208" s="12"/>
      <c r="E208" s="11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9"/>
      <c r="S208" s="9"/>
    </row>
    <row r="209" spans="1:19" x14ac:dyDescent="0.2">
      <c r="A209" s="15"/>
      <c r="B209" s="14"/>
      <c r="C209" s="13"/>
      <c r="D209" s="12"/>
      <c r="E209" s="11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9"/>
      <c r="S209" s="9"/>
    </row>
    <row r="210" spans="1:19" x14ac:dyDescent="0.2">
      <c r="A210" s="15"/>
      <c r="B210" s="14"/>
      <c r="C210" s="13"/>
      <c r="D210" s="12"/>
      <c r="E210" s="11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9"/>
      <c r="S210" s="9"/>
    </row>
    <row r="211" spans="1:19" x14ac:dyDescent="0.2">
      <c r="A211" s="15"/>
      <c r="B211" s="14"/>
      <c r="C211" s="13"/>
      <c r="D211" s="12"/>
      <c r="E211" s="11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9"/>
      <c r="S211" s="9"/>
    </row>
    <row r="212" spans="1:19" x14ac:dyDescent="0.2">
      <c r="A212" s="15"/>
      <c r="B212" s="14"/>
      <c r="C212" s="13"/>
      <c r="D212" s="12"/>
      <c r="E212" s="11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9"/>
      <c r="S212" s="9"/>
    </row>
    <row r="213" spans="1:19" x14ac:dyDescent="0.2">
      <c r="A213" s="15"/>
      <c r="B213" s="14"/>
      <c r="C213" s="13"/>
      <c r="D213" s="12"/>
      <c r="E213" s="11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9"/>
      <c r="S213" s="9"/>
    </row>
    <row r="214" spans="1:19" x14ac:dyDescent="0.2">
      <c r="A214" s="15"/>
      <c r="B214" s="14"/>
      <c r="C214" s="13"/>
      <c r="D214" s="12"/>
      <c r="E214" s="11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9"/>
      <c r="S214" s="9"/>
    </row>
    <row r="215" spans="1:19" x14ac:dyDescent="0.2">
      <c r="A215" s="15"/>
      <c r="B215" s="14"/>
      <c r="C215" s="13"/>
      <c r="D215" s="12"/>
      <c r="E215" s="11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9"/>
      <c r="S215" s="9"/>
    </row>
    <row r="216" spans="1:19" x14ac:dyDescent="0.2">
      <c r="A216" s="15"/>
      <c r="B216" s="14"/>
      <c r="C216" s="13"/>
      <c r="D216" s="12"/>
      <c r="E216" s="11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9"/>
      <c r="S216" s="9"/>
    </row>
    <row r="217" spans="1:19" x14ac:dyDescent="0.2">
      <c r="A217" s="15"/>
      <c r="B217" s="14"/>
      <c r="C217" s="13"/>
      <c r="D217" s="12"/>
      <c r="E217" s="11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9"/>
      <c r="S217" s="9"/>
    </row>
    <row r="218" spans="1:19" x14ac:dyDescent="0.2">
      <c r="A218" s="15"/>
      <c r="B218" s="14"/>
      <c r="C218" s="13"/>
      <c r="D218" s="12"/>
      <c r="E218" s="11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9"/>
      <c r="S218" s="9"/>
    </row>
    <row r="219" spans="1:19" x14ac:dyDescent="0.2">
      <c r="A219" s="15"/>
      <c r="B219" s="14"/>
      <c r="C219" s="13"/>
      <c r="D219" s="12"/>
      <c r="E219" s="11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9"/>
      <c r="S219" s="9"/>
    </row>
    <row r="220" spans="1:19" x14ac:dyDescent="0.2">
      <c r="A220" s="15"/>
      <c r="B220" s="14"/>
      <c r="C220" s="13"/>
      <c r="D220" s="12"/>
      <c r="E220" s="11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9"/>
      <c r="S220" s="9"/>
    </row>
    <row r="221" spans="1:19" x14ac:dyDescent="0.2">
      <c r="A221" s="15"/>
      <c r="B221" s="14"/>
      <c r="C221" s="13"/>
      <c r="D221" s="12"/>
      <c r="E221" s="11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9"/>
      <c r="S221" s="9"/>
    </row>
    <row r="222" spans="1:19" x14ac:dyDescent="0.2">
      <c r="A222" s="15"/>
      <c r="B222" s="14"/>
      <c r="C222" s="13"/>
      <c r="D222" s="12"/>
      <c r="E222" s="11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9"/>
      <c r="S222" s="9"/>
    </row>
    <row r="223" spans="1:19" x14ac:dyDescent="0.2">
      <c r="A223" s="15"/>
      <c r="B223" s="14"/>
      <c r="C223" s="13"/>
      <c r="D223" s="12"/>
      <c r="E223" s="11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9"/>
      <c r="S223" s="9"/>
    </row>
    <row r="224" spans="1:19" x14ac:dyDescent="0.2">
      <c r="A224" s="15"/>
      <c r="B224" s="14"/>
      <c r="C224" s="13"/>
      <c r="D224" s="12"/>
      <c r="E224" s="11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9"/>
      <c r="S224" s="9"/>
    </row>
    <row r="225" spans="1:19" x14ac:dyDescent="0.2">
      <c r="A225" s="15"/>
      <c r="B225" s="14"/>
      <c r="C225" s="13"/>
      <c r="D225" s="12"/>
      <c r="E225" s="11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9"/>
      <c r="S225" s="9"/>
    </row>
    <row r="226" spans="1:19" x14ac:dyDescent="0.2">
      <c r="A226" s="15"/>
      <c r="B226" s="14"/>
      <c r="C226" s="13"/>
      <c r="D226" s="12"/>
      <c r="E226" s="11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9"/>
      <c r="S226" s="9"/>
    </row>
    <row r="227" spans="1:19" x14ac:dyDescent="0.2">
      <c r="A227" s="15"/>
      <c r="B227" s="14"/>
      <c r="C227" s="13"/>
      <c r="D227" s="12"/>
      <c r="E227" s="11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9"/>
      <c r="S227" s="9"/>
    </row>
    <row r="228" spans="1:19" x14ac:dyDescent="0.2">
      <c r="A228" s="15"/>
      <c r="B228" s="14"/>
      <c r="C228" s="13"/>
      <c r="D228" s="12"/>
      <c r="E228" s="11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9"/>
      <c r="S228" s="9"/>
    </row>
    <row r="229" spans="1:19" x14ac:dyDescent="0.2">
      <c r="A229" s="15"/>
      <c r="B229" s="14"/>
      <c r="C229" s="13"/>
      <c r="D229" s="12"/>
      <c r="E229" s="11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9"/>
      <c r="S229" s="9"/>
    </row>
    <row r="230" spans="1:19" x14ac:dyDescent="0.2">
      <c r="A230" s="15"/>
      <c r="B230" s="14"/>
      <c r="C230" s="13"/>
      <c r="D230" s="12"/>
      <c r="E230" s="11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9"/>
      <c r="S230" s="9"/>
    </row>
    <row r="231" spans="1:19" x14ac:dyDescent="0.2">
      <c r="A231" s="15"/>
      <c r="B231" s="14"/>
      <c r="C231" s="13"/>
      <c r="D231" s="12"/>
      <c r="E231" s="11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9"/>
      <c r="S231" s="9"/>
    </row>
    <row r="232" spans="1:19" x14ac:dyDescent="0.2">
      <c r="A232" s="15"/>
      <c r="B232" s="14"/>
      <c r="C232" s="13"/>
      <c r="D232" s="12"/>
      <c r="E232" s="11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9"/>
      <c r="S232" s="9"/>
    </row>
    <row r="233" spans="1:19" x14ac:dyDescent="0.2">
      <c r="A233" s="15"/>
      <c r="B233" s="14"/>
      <c r="C233" s="13"/>
      <c r="D233" s="12"/>
      <c r="E233" s="11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9"/>
      <c r="S233" s="9"/>
    </row>
    <row r="234" spans="1:19" x14ac:dyDescent="0.2">
      <c r="A234" s="15"/>
      <c r="B234" s="14"/>
      <c r="C234" s="13"/>
      <c r="D234" s="12"/>
      <c r="E234" s="11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9"/>
      <c r="S234" s="9"/>
    </row>
    <row r="235" spans="1:19" x14ac:dyDescent="0.2">
      <c r="A235" s="15"/>
      <c r="B235" s="14"/>
      <c r="C235" s="13"/>
      <c r="D235" s="12"/>
      <c r="E235" s="11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9"/>
      <c r="S235" s="9"/>
    </row>
    <row r="236" spans="1:19" x14ac:dyDescent="0.2">
      <c r="A236" s="15"/>
      <c r="B236" s="14"/>
      <c r="C236" s="13"/>
      <c r="D236" s="12"/>
      <c r="E236" s="11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9"/>
      <c r="S236" s="9"/>
    </row>
    <row r="237" spans="1:19" x14ac:dyDescent="0.2">
      <c r="A237" s="15"/>
      <c r="B237" s="14"/>
      <c r="C237" s="13"/>
      <c r="D237" s="12"/>
      <c r="E237" s="11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9"/>
      <c r="S237" s="9"/>
    </row>
    <row r="238" spans="1:19" x14ac:dyDescent="0.2">
      <c r="A238" s="15"/>
      <c r="B238" s="14"/>
      <c r="C238" s="13"/>
      <c r="D238" s="12"/>
      <c r="E238" s="11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9"/>
      <c r="S238" s="9"/>
    </row>
    <row r="239" spans="1:19" x14ac:dyDescent="0.2">
      <c r="A239" s="15"/>
      <c r="B239" s="14"/>
      <c r="C239" s="13"/>
      <c r="D239" s="12"/>
      <c r="E239" s="11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9"/>
      <c r="S239" s="9"/>
    </row>
    <row r="240" spans="1:19" x14ac:dyDescent="0.2">
      <c r="A240" s="15"/>
      <c r="B240" s="14"/>
      <c r="C240" s="13"/>
      <c r="D240" s="12"/>
      <c r="E240" s="11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9"/>
      <c r="S240" s="9"/>
    </row>
    <row r="241" spans="1:19" x14ac:dyDescent="0.2">
      <c r="A241" s="15"/>
      <c r="B241" s="14"/>
      <c r="C241" s="13"/>
      <c r="D241" s="12"/>
      <c r="E241" s="11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9"/>
      <c r="S241" s="9"/>
    </row>
    <row r="242" spans="1:19" x14ac:dyDescent="0.2">
      <c r="A242" s="15"/>
      <c r="B242" s="14"/>
      <c r="C242" s="13"/>
      <c r="D242" s="12"/>
      <c r="E242" s="11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9"/>
      <c r="S242" s="9"/>
    </row>
    <row r="243" spans="1:19" x14ac:dyDescent="0.2">
      <c r="A243" s="15"/>
      <c r="B243" s="14"/>
      <c r="C243" s="13"/>
      <c r="D243" s="12"/>
      <c r="E243" s="11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9"/>
      <c r="S243" s="9"/>
    </row>
    <row r="244" spans="1:19" x14ac:dyDescent="0.2">
      <c r="A244" s="15"/>
      <c r="B244" s="14"/>
      <c r="C244" s="13"/>
      <c r="D244" s="12"/>
      <c r="E244" s="11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9"/>
      <c r="S244" s="9"/>
    </row>
    <row r="245" spans="1:19" x14ac:dyDescent="0.2">
      <c r="A245" s="15"/>
      <c r="B245" s="14"/>
      <c r="C245" s="13"/>
      <c r="D245" s="12"/>
      <c r="E245" s="11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9"/>
      <c r="S245" s="9"/>
    </row>
    <row r="246" spans="1:19" x14ac:dyDescent="0.2">
      <c r="A246" s="15"/>
      <c r="B246" s="14"/>
      <c r="C246" s="13"/>
      <c r="D246" s="12"/>
      <c r="E246" s="11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9"/>
      <c r="S246" s="9"/>
    </row>
    <row r="247" spans="1:19" x14ac:dyDescent="0.2">
      <c r="A247" s="15"/>
      <c r="B247" s="14"/>
      <c r="C247" s="13"/>
      <c r="D247" s="12"/>
      <c r="E247" s="11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9"/>
      <c r="S247" s="9"/>
    </row>
    <row r="248" spans="1:19" x14ac:dyDescent="0.2">
      <c r="A248" s="15"/>
      <c r="B248" s="14"/>
      <c r="C248" s="13"/>
      <c r="D248" s="12"/>
      <c r="E248" s="11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9"/>
      <c r="S248" s="9"/>
    </row>
    <row r="249" spans="1:19" x14ac:dyDescent="0.2">
      <c r="A249" s="15"/>
      <c r="B249" s="14"/>
      <c r="C249" s="13"/>
      <c r="D249" s="12"/>
      <c r="E249" s="11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9"/>
      <c r="S249" s="9"/>
    </row>
    <row r="250" spans="1:19" x14ac:dyDescent="0.2">
      <c r="A250" s="15"/>
      <c r="B250" s="14"/>
      <c r="C250" s="13"/>
      <c r="D250" s="12"/>
      <c r="E250" s="11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9"/>
      <c r="S250" s="9"/>
    </row>
    <row r="251" spans="1:19" x14ac:dyDescent="0.2">
      <c r="A251" s="15"/>
      <c r="B251" s="14"/>
      <c r="C251" s="13"/>
      <c r="D251" s="12"/>
      <c r="E251" s="11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9"/>
      <c r="S251" s="9"/>
    </row>
    <row r="252" spans="1:19" x14ac:dyDescent="0.2">
      <c r="A252" s="15"/>
      <c r="B252" s="14"/>
      <c r="C252" s="13"/>
      <c r="D252" s="12"/>
      <c r="E252" s="11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9"/>
      <c r="S252" s="9"/>
    </row>
    <row r="253" spans="1:19" x14ac:dyDescent="0.2">
      <c r="A253" s="15"/>
      <c r="B253" s="14"/>
      <c r="C253" s="13"/>
      <c r="D253" s="12"/>
      <c r="E253" s="11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9"/>
      <c r="S253" s="9"/>
    </row>
    <row r="254" spans="1:19" x14ac:dyDescent="0.2">
      <c r="A254" s="15"/>
      <c r="B254" s="14"/>
      <c r="C254" s="13"/>
      <c r="D254" s="12"/>
      <c r="E254" s="11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9"/>
      <c r="S254" s="9"/>
    </row>
    <row r="255" spans="1:19" x14ac:dyDescent="0.2">
      <c r="A255" s="15"/>
      <c r="B255" s="14"/>
      <c r="C255" s="13"/>
      <c r="D255" s="12"/>
      <c r="E255" s="11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9"/>
      <c r="S255" s="9"/>
    </row>
    <row r="256" spans="1:19" x14ac:dyDescent="0.2">
      <c r="A256" s="15"/>
      <c r="B256" s="14"/>
      <c r="C256" s="13"/>
      <c r="D256" s="12"/>
      <c r="E256" s="11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9"/>
      <c r="S256" s="9"/>
    </row>
    <row r="257" spans="1:19" x14ac:dyDescent="0.2">
      <c r="A257" s="15"/>
      <c r="B257" s="14"/>
      <c r="C257" s="13"/>
      <c r="D257" s="12"/>
      <c r="E257" s="11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9"/>
      <c r="S257" s="9"/>
    </row>
    <row r="258" spans="1:19" x14ac:dyDescent="0.2">
      <c r="A258" s="15"/>
      <c r="B258" s="14"/>
      <c r="C258" s="13"/>
      <c r="D258" s="12"/>
      <c r="E258" s="11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9"/>
      <c r="S258" s="9"/>
    </row>
    <row r="259" spans="1:19" x14ac:dyDescent="0.2">
      <c r="A259" s="15"/>
      <c r="B259" s="14"/>
      <c r="C259" s="13"/>
      <c r="D259" s="12"/>
      <c r="E259" s="11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9"/>
      <c r="S259" s="9"/>
    </row>
    <row r="260" spans="1:19" x14ac:dyDescent="0.2">
      <c r="A260" s="15"/>
      <c r="B260" s="14"/>
      <c r="C260" s="13"/>
      <c r="D260" s="12"/>
      <c r="E260" s="11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9"/>
      <c r="S260" s="9"/>
    </row>
    <row r="261" spans="1:19" x14ac:dyDescent="0.2">
      <c r="A261" s="15"/>
      <c r="B261" s="14"/>
      <c r="C261" s="13"/>
      <c r="D261" s="12"/>
      <c r="E261" s="11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9"/>
      <c r="S261" s="9"/>
    </row>
    <row r="262" spans="1:19" x14ac:dyDescent="0.2">
      <c r="A262" s="15"/>
      <c r="B262" s="14"/>
      <c r="C262" s="13"/>
      <c r="D262" s="12"/>
      <c r="E262" s="11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9"/>
      <c r="S262" s="9"/>
    </row>
    <row r="263" spans="1:19" x14ac:dyDescent="0.2">
      <c r="A263" s="15"/>
      <c r="B263" s="14"/>
      <c r="C263" s="13"/>
      <c r="D263" s="12"/>
      <c r="E263" s="11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9"/>
      <c r="S263" s="9"/>
    </row>
    <row r="264" spans="1:19" x14ac:dyDescent="0.2">
      <c r="A264" s="15"/>
      <c r="B264" s="14"/>
      <c r="C264" s="13"/>
      <c r="D264" s="12"/>
      <c r="E264" s="11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9"/>
      <c r="S264" s="9"/>
    </row>
    <row r="265" spans="1:19" x14ac:dyDescent="0.2">
      <c r="A265" s="15"/>
      <c r="B265" s="14"/>
      <c r="C265" s="13"/>
      <c r="D265" s="12"/>
      <c r="E265" s="11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9"/>
      <c r="S265" s="9"/>
    </row>
    <row r="266" spans="1:19" x14ac:dyDescent="0.2">
      <c r="A266" s="15"/>
      <c r="B266" s="14"/>
      <c r="C266" s="13"/>
      <c r="D266" s="12"/>
      <c r="E266" s="11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9"/>
      <c r="S266" s="9"/>
    </row>
    <row r="267" spans="1:19" x14ac:dyDescent="0.2">
      <c r="A267" s="15"/>
      <c r="B267" s="14"/>
      <c r="C267" s="13"/>
      <c r="D267" s="12"/>
      <c r="E267" s="11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9"/>
      <c r="S267" s="9"/>
    </row>
    <row r="268" spans="1:19" x14ac:dyDescent="0.2">
      <c r="A268" s="15"/>
      <c r="B268" s="14"/>
      <c r="C268" s="13"/>
      <c r="D268" s="12"/>
      <c r="E268" s="11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9"/>
      <c r="S268" s="9"/>
    </row>
    <row r="269" spans="1:19" x14ac:dyDescent="0.2">
      <c r="A269" s="15"/>
      <c r="B269" s="14"/>
      <c r="C269" s="13"/>
      <c r="D269" s="12"/>
      <c r="E269" s="11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9"/>
      <c r="S269" s="9"/>
    </row>
    <row r="270" spans="1:19" x14ac:dyDescent="0.2">
      <c r="A270" s="15"/>
      <c r="B270" s="14"/>
      <c r="C270" s="13"/>
      <c r="D270" s="12"/>
      <c r="E270" s="11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9"/>
      <c r="S270" s="9"/>
    </row>
    <row r="271" spans="1:19" x14ac:dyDescent="0.2">
      <c r="A271" s="15"/>
      <c r="B271" s="14"/>
      <c r="C271" s="13"/>
      <c r="D271" s="12"/>
      <c r="E271" s="11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9"/>
      <c r="S271" s="9"/>
    </row>
    <row r="272" spans="1:19" x14ac:dyDescent="0.2">
      <c r="A272" s="15"/>
      <c r="B272" s="14"/>
      <c r="C272" s="13"/>
      <c r="D272" s="12"/>
      <c r="E272" s="11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9"/>
    </row>
    <row r="273" spans="1:18" x14ac:dyDescent="0.2">
      <c r="A273" s="15"/>
      <c r="B273" s="14"/>
      <c r="C273" s="13"/>
      <c r="D273" s="12"/>
      <c r="E273" s="11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9"/>
    </row>
    <row r="274" spans="1:18" x14ac:dyDescent="0.2">
      <c r="A274" s="15"/>
      <c r="B274" s="14"/>
      <c r="C274" s="13"/>
      <c r="D274" s="12"/>
      <c r="E274" s="11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9"/>
    </row>
    <row r="275" spans="1:18" x14ac:dyDescent="0.2">
      <c r="A275" s="15"/>
      <c r="B275" s="14"/>
      <c r="C275" s="13"/>
      <c r="D275" s="12"/>
      <c r="E275" s="11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9"/>
    </row>
    <row r="276" spans="1:18" x14ac:dyDescent="0.2">
      <c r="A276" s="15"/>
      <c r="B276" s="14"/>
      <c r="C276" s="13"/>
      <c r="D276" s="12"/>
      <c r="E276" s="11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9"/>
    </row>
    <row r="277" spans="1:18" x14ac:dyDescent="0.2">
      <c r="A277" s="15"/>
      <c r="B277" s="14"/>
      <c r="C277" s="13"/>
      <c r="D277" s="12"/>
      <c r="E277" s="11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9"/>
    </row>
    <row r="278" spans="1:18" x14ac:dyDescent="0.2">
      <c r="A278" s="15"/>
      <c r="B278" s="14"/>
      <c r="C278" s="13"/>
      <c r="D278" s="12"/>
      <c r="E278" s="11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9"/>
    </row>
    <row r="279" spans="1:18" x14ac:dyDescent="0.2">
      <c r="A279" s="15"/>
      <c r="B279" s="14"/>
      <c r="C279" s="13"/>
      <c r="D279" s="12"/>
      <c r="E279" s="11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9"/>
    </row>
    <row r="280" spans="1:18" x14ac:dyDescent="0.2">
      <c r="A280" s="15"/>
      <c r="B280" s="14"/>
      <c r="C280" s="13"/>
      <c r="D280" s="12"/>
      <c r="E280" s="11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9"/>
    </row>
    <row r="281" spans="1:18" x14ac:dyDescent="0.2">
      <c r="A281" s="15"/>
      <c r="B281" s="14"/>
      <c r="C281" s="13"/>
      <c r="D281" s="12"/>
      <c r="E281" s="11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9"/>
    </row>
    <row r="282" spans="1:18" x14ac:dyDescent="0.2">
      <c r="A282" s="15"/>
      <c r="B282" s="14"/>
      <c r="C282" s="13"/>
      <c r="D282" s="12"/>
      <c r="E282" s="11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9"/>
    </row>
    <row r="283" spans="1:18" x14ac:dyDescent="0.2">
      <c r="A283" s="15"/>
      <c r="B283" s="14"/>
      <c r="C283" s="13"/>
      <c r="D283" s="12"/>
      <c r="E283" s="11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9"/>
    </row>
    <row r="284" spans="1:18" x14ac:dyDescent="0.2">
      <c r="A284" s="15"/>
      <c r="B284" s="14"/>
      <c r="C284" s="13"/>
      <c r="D284" s="12"/>
      <c r="E284" s="11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9"/>
    </row>
    <row r="285" spans="1:18" x14ac:dyDescent="0.2">
      <c r="A285" s="15"/>
      <c r="B285" s="14"/>
      <c r="C285" s="13"/>
      <c r="D285" s="12"/>
      <c r="E285" s="11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9"/>
    </row>
    <row r="286" spans="1:18" x14ac:dyDescent="0.2">
      <c r="A286" s="15"/>
      <c r="B286" s="14"/>
      <c r="C286" s="13"/>
      <c r="D286" s="12"/>
      <c r="E286" s="11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9"/>
    </row>
    <row r="287" spans="1:18" x14ac:dyDescent="0.2">
      <c r="A287" s="15"/>
      <c r="B287" s="14"/>
      <c r="C287" s="13"/>
      <c r="D287" s="12"/>
      <c r="E287" s="11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9"/>
    </row>
    <row r="288" spans="1:18" x14ac:dyDescent="0.2">
      <c r="A288" s="15"/>
      <c r="B288" s="14"/>
      <c r="C288" s="13"/>
      <c r="D288" s="12"/>
      <c r="E288" s="11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9"/>
    </row>
    <row r="289" spans="1:18" x14ac:dyDescent="0.2">
      <c r="A289" s="15"/>
      <c r="B289" s="14"/>
      <c r="C289" s="13"/>
      <c r="D289" s="12"/>
      <c r="E289" s="11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9"/>
    </row>
    <row r="290" spans="1:18" x14ac:dyDescent="0.2">
      <c r="A290" s="15"/>
      <c r="B290" s="14"/>
      <c r="C290" s="13"/>
      <c r="D290" s="12"/>
      <c r="E290" s="11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9"/>
    </row>
    <row r="291" spans="1:18" x14ac:dyDescent="0.2">
      <c r="A291" s="15"/>
      <c r="B291" s="14"/>
      <c r="C291" s="13"/>
      <c r="D291" s="12"/>
      <c r="E291" s="11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9"/>
    </row>
    <row r="292" spans="1:18" x14ac:dyDescent="0.2">
      <c r="A292" s="15"/>
      <c r="B292" s="14"/>
      <c r="C292" s="13"/>
      <c r="D292" s="12"/>
      <c r="E292" s="11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9"/>
    </row>
    <row r="293" spans="1:18" x14ac:dyDescent="0.2">
      <c r="A293" s="15"/>
      <c r="B293" s="14"/>
      <c r="C293" s="13"/>
      <c r="D293" s="12"/>
      <c r="E293" s="11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9"/>
    </row>
    <row r="294" spans="1:18" x14ac:dyDescent="0.2">
      <c r="A294" s="15"/>
      <c r="B294" s="14"/>
      <c r="C294" s="13"/>
      <c r="D294" s="12"/>
      <c r="E294" s="11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9"/>
    </row>
    <row r="295" spans="1:18" x14ac:dyDescent="0.2">
      <c r="A295" s="15"/>
      <c r="B295" s="14"/>
      <c r="C295" s="13"/>
      <c r="D295" s="12"/>
      <c r="E295" s="11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9"/>
    </row>
    <row r="296" spans="1:18" x14ac:dyDescent="0.2">
      <c r="A296" s="15"/>
      <c r="B296" s="14"/>
      <c r="C296" s="13"/>
      <c r="D296" s="12"/>
      <c r="E296" s="11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9"/>
    </row>
    <row r="297" spans="1:18" x14ac:dyDescent="0.2">
      <c r="A297" s="15"/>
      <c r="B297" s="14"/>
      <c r="C297" s="13"/>
      <c r="D297" s="12"/>
      <c r="E297" s="11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9"/>
    </row>
    <row r="298" spans="1:18" x14ac:dyDescent="0.2">
      <c r="A298" s="15"/>
      <c r="B298" s="14"/>
      <c r="C298" s="13"/>
      <c r="D298" s="12"/>
      <c r="E298" s="11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9"/>
    </row>
    <row r="299" spans="1:18" x14ac:dyDescent="0.2">
      <c r="A299" s="15"/>
      <c r="B299" s="14"/>
      <c r="C299" s="13"/>
      <c r="D299" s="12"/>
      <c r="E299" s="11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9"/>
    </row>
    <row r="300" spans="1:18" x14ac:dyDescent="0.2">
      <c r="A300" s="15"/>
      <c r="B300" s="14"/>
      <c r="C300" s="13"/>
      <c r="D300" s="12"/>
      <c r="E300" s="11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9"/>
    </row>
    <row r="301" spans="1:18" x14ac:dyDescent="0.2">
      <c r="A301" s="15"/>
      <c r="B301" s="14"/>
      <c r="C301" s="13"/>
      <c r="D301" s="12"/>
      <c r="E301" s="11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9"/>
    </row>
    <row r="302" spans="1:18" x14ac:dyDescent="0.2">
      <c r="A302" s="15"/>
      <c r="B302" s="14"/>
      <c r="C302" s="13"/>
      <c r="D302" s="12"/>
      <c r="E302" s="11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9"/>
    </row>
    <row r="303" spans="1:18" x14ac:dyDescent="0.2">
      <c r="A303" s="15"/>
      <c r="B303" s="14"/>
      <c r="C303" s="13"/>
      <c r="D303" s="12"/>
      <c r="E303" s="11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9"/>
    </row>
    <row r="304" spans="1:18" x14ac:dyDescent="0.2">
      <c r="A304" s="15"/>
      <c r="B304" s="14"/>
      <c r="C304" s="13"/>
      <c r="D304" s="12"/>
      <c r="E304" s="11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9"/>
    </row>
    <row r="305" spans="1:18" x14ac:dyDescent="0.2">
      <c r="A305" s="15"/>
      <c r="B305" s="14"/>
      <c r="C305" s="13"/>
      <c r="D305" s="12"/>
      <c r="E305" s="11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9"/>
    </row>
    <row r="306" spans="1:18" x14ac:dyDescent="0.2">
      <c r="A306" s="15"/>
      <c r="B306" s="14"/>
      <c r="C306" s="13"/>
      <c r="D306" s="12"/>
      <c r="E306" s="11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9"/>
    </row>
    <row r="307" spans="1:18" x14ac:dyDescent="0.2">
      <c r="A307" s="15"/>
      <c r="B307" s="14"/>
      <c r="C307" s="13"/>
      <c r="D307" s="12"/>
      <c r="E307" s="11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9"/>
    </row>
    <row r="308" spans="1:18" x14ac:dyDescent="0.2">
      <c r="A308" s="15"/>
      <c r="B308" s="14"/>
      <c r="C308" s="13"/>
      <c r="D308" s="12"/>
      <c r="E308" s="11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9"/>
    </row>
    <row r="309" spans="1:18" x14ac:dyDescent="0.2">
      <c r="A309" s="15"/>
      <c r="B309" s="14"/>
      <c r="C309" s="13"/>
      <c r="D309" s="12"/>
      <c r="E309" s="11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9"/>
    </row>
    <row r="310" spans="1:18" x14ac:dyDescent="0.2">
      <c r="A310" s="15"/>
      <c r="B310" s="14"/>
      <c r="C310" s="13"/>
      <c r="D310" s="12"/>
      <c r="E310" s="11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9"/>
    </row>
    <row r="311" spans="1:18" x14ac:dyDescent="0.2">
      <c r="A311" s="15"/>
      <c r="B311" s="14"/>
      <c r="C311" s="13"/>
      <c r="D311" s="12"/>
      <c r="E311" s="11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9"/>
    </row>
    <row r="312" spans="1:18" x14ac:dyDescent="0.2">
      <c r="A312" s="15"/>
      <c r="B312" s="14"/>
      <c r="C312" s="13"/>
      <c r="D312" s="12"/>
      <c r="E312" s="11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9"/>
    </row>
    <row r="313" spans="1:18" x14ac:dyDescent="0.2">
      <c r="A313" s="15"/>
      <c r="B313" s="14"/>
      <c r="C313" s="13"/>
      <c r="D313" s="12"/>
      <c r="E313" s="11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9"/>
    </row>
    <row r="314" spans="1:18" x14ac:dyDescent="0.2">
      <c r="A314" s="15"/>
      <c r="B314" s="14"/>
      <c r="C314" s="13"/>
      <c r="D314" s="12"/>
      <c r="E314" s="11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9"/>
    </row>
    <row r="315" spans="1:18" x14ac:dyDescent="0.2">
      <c r="A315" s="15"/>
      <c r="B315" s="14"/>
      <c r="C315" s="13"/>
      <c r="D315" s="12"/>
      <c r="E315" s="11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9"/>
    </row>
    <row r="316" spans="1:18" x14ac:dyDescent="0.2">
      <c r="A316" s="15"/>
      <c r="B316" s="14"/>
      <c r="C316" s="13"/>
      <c r="D316" s="12"/>
      <c r="E316" s="11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9"/>
    </row>
    <row r="317" spans="1:18" x14ac:dyDescent="0.2">
      <c r="A317" s="15"/>
      <c r="B317" s="14"/>
      <c r="C317" s="13"/>
      <c r="D317" s="12"/>
      <c r="E317" s="11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9"/>
    </row>
    <row r="318" spans="1:18" x14ac:dyDescent="0.2">
      <c r="A318" s="15"/>
      <c r="B318" s="14"/>
      <c r="C318" s="13"/>
      <c r="D318" s="12"/>
      <c r="E318" s="11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9"/>
    </row>
    <row r="319" spans="1:18" x14ac:dyDescent="0.2">
      <c r="A319" s="15"/>
      <c r="B319" s="14"/>
      <c r="C319" s="13"/>
      <c r="D319" s="12"/>
      <c r="E319" s="11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9"/>
    </row>
    <row r="320" spans="1:18" x14ac:dyDescent="0.2">
      <c r="A320" s="15"/>
      <c r="B320" s="14"/>
      <c r="C320" s="13"/>
      <c r="D320" s="12"/>
      <c r="E320" s="11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9"/>
    </row>
    <row r="321" spans="1:18" x14ac:dyDescent="0.2">
      <c r="A321" s="15"/>
      <c r="B321" s="14"/>
      <c r="C321" s="13"/>
      <c r="D321" s="12"/>
      <c r="E321" s="11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9"/>
    </row>
    <row r="322" spans="1:18" x14ac:dyDescent="0.2">
      <c r="A322" s="15"/>
      <c r="B322" s="14"/>
      <c r="C322" s="13"/>
      <c r="D322" s="12"/>
      <c r="E322" s="11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9"/>
    </row>
    <row r="323" spans="1:18" x14ac:dyDescent="0.2">
      <c r="A323" s="15"/>
      <c r="B323" s="14"/>
      <c r="C323" s="13"/>
      <c r="D323" s="12"/>
      <c r="E323" s="11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9"/>
    </row>
    <row r="324" spans="1:18" x14ac:dyDescent="0.2">
      <c r="A324" s="15"/>
      <c r="B324" s="14"/>
      <c r="C324" s="13"/>
      <c r="D324" s="12"/>
      <c r="E324" s="11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9"/>
    </row>
    <row r="325" spans="1:18" x14ac:dyDescent="0.2">
      <c r="A325" s="15"/>
      <c r="B325" s="14"/>
      <c r="C325" s="13"/>
      <c r="D325" s="12"/>
      <c r="E325" s="11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9"/>
    </row>
    <row r="326" spans="1:18" x14ac:dyDescent="0.2">
      <c r="A326" s="15"/>
      <c r="B326" s="14"/>
      <c r="C326" s="13"/>
      <c r="D326" s="12"/>
      <c r="E326" s="11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9"/>
    </row>
    <row r="327" spans="1:18" x14ac:dyDescent="0.2">
      <c r="A327" s="15"/>
      <c r="B327" s="14"/>
      <c r="C327" s="13"/>
      <c r="D327" s="12"/>
      <c r="E327" s="11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9"/>
    </row>
    <row r="328" spans="1:18" x14ac:dyDescent="0.2">
      <c r="A328" s="15"/>
      <c r="B328" s="14"/>
      <c r="C328" s="13"/>
      <c r="D328" s="12"/>
      <c r="E328" s="11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9"/>
    </row>
    <row r="329" spans="1:18" x14ac:dyDescent="0.2">
      <c r="A329" s="15"/>
      <c r="B329" s="14"/>
      <c r="C329" s="13"/>
      <c r="D329" s="12"/>
      <c r="E329" s="11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9"/>
    </row>
    <row r="330" spans="1:18" x14ac:dyDescent="0.2">
      <c r="A330" s="15"/>
      <c r="B330" s="14"/>
      <c r="C330" s="13"/>
      <c r="D330" s="12"/>
      <c r="E330" s="11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9"/>
    </row>
    <row r="331" spans="1:18" x14ac:dyDescent="0.2">
      <c r="A331" s="15"/>
      <c r="B331" s="14"/>
      <c r="C331" s="13"/>
      <c r="D331" s="12"/>
      <c r="E331" s="11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9"/>
    </row>
    <row r="332" spans="1:18" x14ac:dyDescent="0.2">
      <c r="A332" s="15"/>
      <c r="B332" s="14"/>
      <c r="C332" s="13"/>
      <c r="D332" s="12"/>
      <c r="E332" s="11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9"/>
    </row>
    <row r="333" spans="1:18" x14ac:dyDescent="0.2">
      <c r="A333" s="15"/>
      <c r="B333" s="14"/>
      <c r="C333" s="13"/>
      <c r="D333" s="12"/>
      <c r="E333" s="11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9"/>
    </row>
    <row r="334" spans="1:18" x14ac:dyDescent="0.2">
      <c r="A334" s="15"/>
      <c r="B334" s="14"/>
      <c r="C334" s="13"/>
      <c r="D334" s="12"/>
      <c r="E334" s="11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9"/>
    </row>
    <row r="335" spans="1:18" x14ac:dyDescent="0.2">
      <c r="A335" s="15"/>
      <c r="B335" s="14"/>
      <c r="C335" s="13"/>
      <c r="D335" s="12"/>
      <c r="E335" s="11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9"/>
    </row>
    <row r="336" spans="1:18" x14ac:dyDescent="0.2">
      <c r="A336" s="15"/>
      <c r="B336" s="14"/>
      <c r="C336" s="13"/>
      <c r="D336" s="12"/>
      <c r="E336" s="11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9"/>
    </row>
    <row r="337" spans="1:18" x14ac:dyDescent="0.2">
      <c r="A337" s="15"/>
      <c r="B337" s="14"/>
      <c r="C337" s="13"/>
      <c r="D337" s="12"/>
      <c r="E337" s="11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9"/>
    </row>
    <row r="338" spans="1:18" x14ac:dyDescent="0.2">
      <c r="A338" s="15"/>
      <c r="B338" s="14"/>
      <c r="C338" s="13"/>
      <c r="D338" s="12"/>
      <c r="E338" s="11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9"/>
    </row>
    <row r="339" spans="1:18" x14ac:dyDescent="0.2">
      <c r="A339" s="15"/>
      <c r="B339" s="14"/>
      <c r="C339" s="13"/>
      <c r="D339" s="12"/>
      <c r="E339" s="11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9"/>
    </row>
    <row r="340" spans="1:18" x14ac:dyDescent="0.2">
      <c r="A340" s="15"/>
      <c r="B340" s="14"/>
      <c r="C340" s="13"/>
      <c r="D340" s="12"/>
      <c r="E340" s="11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9"/>
    </row>
    <row r="341" spans="1:18" x14ac:dyDescent="0.2">
      <c r="A341" s="15"/>
      <c r="B341" s="14"/>
      <c r="C341" s="13"/>
      <c r="D341" s="12"/>
      <c r="E341" s="11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9"/>
    </row>
    <row r="342" spans="1:18" x14ac:dyDescent="0.2">
      <c r="A342" s="15"/>
      <c r="B342" s="14"/>
      <c r="C342" s="13"/>
      <c r="D342" s="12"/>
      <c r="E342" s="11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9"/>
    </row>
    <row r="343" spans="1:18" x14ac:dyDescent="0.2">
      <c r="A343" s="15"/>
      <c r="B343" s="14"/>
      <c r="C343" s="13"/>
      <c r="D343" s="12"/>
      <c r="E343" s="11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9"/>
    </row>
    <row r="344" spans="1:18" x14ac:dyDescent="0.2">
      <c r="A344" s="15"/>
      <c r="B344" s="14"/>
      <c r="C344" s="13"/>
      <c r="D344" s="12"/>
      <c r="E344" s="11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9"/>
    </row>
    <row r="345" spans="1:18" x14ac:dyDescent="0.2">
      <c r="A345" s="15"/>
      <c r="B345" s="14"/>
      <c r="C345" s="13"/>
      <c r="D345" s="12"/>
      <c r="E345" s="11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9"/>
    </row>
    <row r="346" spans="1:18" x14ac:dyDescent="0.2">
      <c r="A346" s="15"/>
      <c r="B346" s="14"/>
      <c r="C346" s="13"/>
      <c r="D346" s="12"/>
      <c r="E346" s="11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9"/>
    </row>
    <row r="347" spans="1:18" x14ac:dyDescent="0.2">
      <c r="A347" s="15"/>
      <c r="B347" s="14"/>
      <c r="C347" s="13"/>
      <c r="D347" s="12"/>
      <c r="E347" s="11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9"/>
    </row>
    <row r="348" spans="1:18" x14ac:dyDescent="0.2">
      <c r="A348" s="15"/>
      <c r="B348" s="14"/>
      <c r="C348" s="13"/>
      <c r="D348" s="12"/>
      <c r="E348" s="11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9"/>
    </row>
    <row r="349" spans="1:18" x14ac:dyDescent="0.2">
      <c r="A349" s="15"/>
      <c r="B349" s="14"/>
      <c r="C349" s="13"/>
      <c r="D349" s="12"/>
      <c r="E349" s="11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9"/>
    </row>
    <row r="350" spans="1:18" x14ac:dyDescent="0.2">
      <c r="A350" s="15"/>
      <c r="B350" s="14"/>
      <c r="C350" s="13"/>
      <c r="D350" s="12"/>
      <c r="E350" s="11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9"/>
    </row>
    <row r="351" spans="1:18" x14ac:dyDescent="0.2">
      <c r="A351" s="15"/>
      <c r="B351" s="14"/>
      <c r="C351" s="13"/>
      <c r="D351" s="12"/>
      <c r="E351" s="11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9"/>
    </row>
    <row r="352" spans="1:18" x14ac:dyDescent="0.2">
      <c r="A352" s="15"/>
      <c r="B352" s="14"/>
      <c r="C352" s="13"/>
      <c r="D352" s="12"/>
      <c r="E352" s="11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9"/>
    </row>
    <row r="353" spans="1:18" x14ac:dyDescent="0.2">
      <c r="A353" s="15"/>
      <c r="B353" s="14"/>
      <c r="C353" s="13"/>
      <c r="D353" s="12"/>
      <c r="E353" s="11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9"/>
    </row>
    <row r="354" spans="1:18" x14ac:dyDescent="0.2">
      <c r="A354" s="15"/>
      <c r="B354" s="14"/>
      <c r="C354" s="13"/>
      <c r="D354" s="12"/>
      <c r="E354" s="11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9"/>
    </row>
    <row r="355" spans="1:18" x14ac:dyDescent="0.2">
      <c r="A355" s="15"/>
      <c r="B355" s="14"/>
      <c r="C355" s="13"/>
      <c r="D355" s="12"/>
      <c r="E355" s="11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9"/>
    </row>
    <row r="356" spans="1:18" x14ac:dyDescent="0.2">
      <c r="A356" s="15"/>
      <c r="B356" s="14"/>
      <c r="C356" s="13"/>
      <c r="D356" s="12"/>
      <c r="E356" s="11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9"/>
    </row>
    <row r="357" spans="1:18" x14ac:dyDescent="0.2">
      <c r="A357" s="15"/>
      <c r="B357" s="14"/>
      <c r="C357" s="13"/>
      <c r="D357" s="12"/>
      <c r="E357" s="11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9"/>
    </row>
    <row r="358" spans="1:18" x14ac:dyDescent="0.2">
      <c r="A358" s="15"/>
      <c r="B358" s="14"/>
      <c r="C358" s="13"/>
      <c r="D358" s="12"/>
      <c r="E358" s="11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9"/>
    </row>
    <row r="359" spans="1:18" x14ac:dyDescent="0.2">
      <c r="A359" s="15"/>
      <c r="B359" s="14"/>
      <c r="C359" s="13"/>
      <c r="D359" s="12"/>
      <c r="E359" s="11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9"/>
    </row>
    <row r="360" spans="1:18" x14ac:dyDescent="0.2">
      <c r="A360" s="15"/>
      <c r="B360" s="14"/>
      <c r="C360" s="13"/>
      <c r="D360" s="12"/>
      <c r="E360" s="11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9"/>
    </row>
    <row r="361" spans="1:18" x14ac:dyDescent="0.2">
      <c r="A361" s="15"/>
      <c r="B361" s="14"/>
      <c r="C361" s="13"/>
      <c r="D361" s="12"/>
      <c r="E361" s="11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9"/>
    </row>
    <row r="362" spans="1:18" x14ac:dyDescent="0.2">
      <c r="A362" s="15"/>
      <c r="B362" s="14"/>
      <c r="C362" s="13"/>
      <c r="D362" s="12"/>
      <c r="E362" s="11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9"/>
    </row>
    <row r="363" spans="1:18" x14ac:dyDescent="0.2">
      <c r="A363" s="15"/>
      <c r="B363" s="14"/>
      <c r="C363" s="13"/>
      <c r="D363" s="12"/>
      <c r="E363" s="11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9"/>
    </row>
    <row r="364" spans="1:18" x14ac:dyDescent="0.2">
      <c r="A364" s="15"/>
      <c r="B364" s="14"/>
      <c r="C364" s="13"/>
      <c r="D364" s="12"/>
      <c r="E364" s="11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9"/>
    </row>
    <row r="365" spans="1:18" x14ac:dyDescent="0.2">
      <c r="A365" s="15"/>
      <c r="B365" s="14"/>
      <c r="C365" s="13"/>
      <c r="D365" s="12"/>
      <c r="E365" s="11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9"/>
    </row>
    <row r="366" spans="1:18" x14ac:dyDescent="0.2">
      <c r="A366" s="15"/>
      <c r="B366" s="14"/>
      <c r="C366" s="13"/>
      <c r="D366" s="12"/>
      <c r="E366" s="11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9"/>
    </row>
    <row r="367" spans="1:18" x14ac:dyDescent="0.2">
      <c r="A367" s="15"/>
      <c r="B367" s="14"/>
      <c r="C367" s="13"/>
      <c r="D367" s="12"/>
      <c r="E367" s="11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9"/>
    </row>
    <row r="368" spans="1:18" x14ac:dyDescent="0.2">
      <c r="A368" s="15"/>
      <c r="B368" s="14"/>
      <c r="C368" s="13"/>
      <c r="D368" s="12"/>
      <c r="E368" s="11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9"/>
    </row>
    <row r="369" spans="1:18" x14ac:dyDescent="0.2">
      <c r="A369" s="15"/>
      <c r="B369" s="14"/>
      <c r="C369" s="13"/>
      <c r="D369" s="12"/>
      <c r="E369" s="11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9"/>
    </row>
    <row r="370" spans="1:18" x14ac:dyDescent="0.2">
      <c r="A370" s="15"/>
      <c r="B370" s="14"/>
      <c r="C370" s="13"/>
      <c r="D370" s="12"/>
      <c r="E370" s="11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9"/>
    </row>
    <row r="371" spans="1:18" x14ac:dyDescent="0.2">
      <c r="A371" s="15"/>
      <c r="B371" s="14"/>
      <c r="C371" s="13"/>
      <c r="D371" s="12"/>
      <c r="E371" s="11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9"/>
    </row>
    <row r="372" spans="1:18" x14ac:dyDescent="0.2">
      <c r="A372" s="15"/>
      <c r="B372" s="14"/>
      <c r="C372" s="13"/>
      <c r="D372" s="12"/>
      <c r="E372" s="11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9"/>
    </row>
    <row r="373" spans="1:18" x14ac:dyDescent="0.2">
      <c r="A373" s="15"/>
      <c r="B373" s="14"/>
      <c r="C373" s="13"/>
      <c r="D373" s="12"/>
      <c r="E373" s="11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9"/>
    </row>
    <row r="374" spans="1:18" x14ac:dyDescent="0.2">
      <c r="A374" s="15"/>
      <c r="B374" s="14"/>
      <c r="C374" s="13"/>
      <c r="D374" s="12"/>
      <c r="E374" s="11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9"/>
    </row>
    <row r="375" spans="1:18" x14ac:dyDescent="0.2">
      <c r="A375" s="15"/>
      <c r="B375" s="14"/>
      <c r="C375" s="13"/>
      <c r="D375" s="12"/>
      <c r="E375" s="11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9"/>
    </row>
    <row r="376" spans="1:18" x14ac:dyDescent="0.2">
      <c r="A376" s="15"/>
      <c r="B376" s="14"/>
      <c r="C376" s="13"/>
      <c r="D376" s="12"/>
      <c r="E376" s="11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9"/>
    </row>
    <row r="377" spans="1:18" x14ac:dyDescent="0.2">
      <c r="A377" s="15"/>
      <c r="B377" s="14"/>
      <c r="C377" s="13"/>
      <c r="D377" s="12"/>
      <c r="E377" s="11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9"/>
    </row>
    <row r="378" spans="1:18" x14ac:dyDescent="0.2">
      <c r="A378" s="15"/>
      <c r="B378" s="14"/>
      <c r="C378" s="13"/>
      <c r="D378" s="12"/>
      <c r="E378" s="11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9"/>
    </row>
    <row r="379" spans="1:18" x14ac:dyDescent="0.2">
      <c r="A379" s="15"/>
      <c r="B379" s="14"/>
      <c r="C379" s="13"/>
      <c r="D379" s="12"/>
      <c r="E379" s="11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9"/>
    </row>
    <row r="380" spans="1:18" x14ac:dyDescent="0.2">
      <c r="A380" s="15"/>
      <c r="B380" s="14"/>
      <c r="C380" s="13"/>
      <c r="D380" s="12"/>
      <c r="E380" s="11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9"/>
    </row>
    <row r="381" spans="1:18" x14ac:dyDescent="0.2">
      <c r="A381" s="15"/>
      <c r="B381" s="14"/>
      <c r="C381" s="13"/>
      <c r="D381" s="12"/>
      <c r="E381" s="11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9"/>
    </row>
    <row r="382" spans="1:18" x14ac:dyDescent="0.2">
      <c r="A382" s="15"/>
      <c r="B382" s="14"/>
      <c r="C382" s="13"/>
      <c r="D382" s="12"/>
      <c r="E382" s="11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9"/>
    </row>
    <row r="383" spans="1:18" x14ac:dyDescent="0.2">
      <c r="A383" s="15"/>
      <c r="B383" s="14"/>
      <c r="C383" s="13"/>
      <c r="D383" s="12"/>
      <c r="E383" s="11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9"/>
    </row>
    <row r="384" spans="1:18" x14ac:dyDescent="0.2">
      <c r="A384" s="15"/>
      <c r="B384" s="14"/>
      <c r="C384" s="13"/>
      <c r="D384" s="12"/>
      <c r="E384" s="11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9"/>
    </row>
    <row r="385" spans="1:18" x14ac:dyDescent="0.2">
      <c r="A385" s="15"/>
      <c r="B385" s="14"/>
      <c r="C385" s="13"/>
      <c r="D385" s="12"/>
      <c r="E385" s="11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9"/>
    </row>
    <row r="386" spans="1:18" x14ac:dyDescent="0.2">
      <c r="A386" s="15"/>
      <c r="B386" s="14"/>
      <c r="C386" s="13"/>
      <c r="D386" s="12"/>
      <c r="E386" s="11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9"/>
    </row>
    <row r="387" spans="1:18" x14ac:dyDescent="0.2">
      <c r="A387" s="15"/>
      <c r="B387" s="14"/>
      <c r="C387" s="13"/>
      <c r="D387" s="12"/>
      <c r="E387" s="11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9"/>
    </row>
    <row r="388" spans="1:18" x14ac:dyDescent="0.2">
      <c r="A388" s="15"/>
      <c r="B388" s="14"/>
      <c r="C388" s="13"/>
      <c r="D388" s="12"/>
      <c r="E388" s="11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9"/>
    </row>
    <row r="389" spans="1:18" x14ac:dyDescent="0.2">
      <c r="A389" s="15"/>
      <c r="B389" s="14"/>
      <c r="C389" s="13"/>
      <c r="D389" s="12"/>
      <c r="E389" s="11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9"/>
    </row>
    <row r="390" spans="1:18" x14ac:dyDescent="0.2">
      <c r="A390" s="15"/>
      <c r="B390" s="14"/>
      <c r="C390" s="13"/>
      <c r="D390" s="12"/>
      <c r="E390" s="11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9"/>
    </row>
    <row r="391" spans="1:18" x14ac:dyDescent="0.2">
      <c r="A391" s="15"/>
      <c r="B391" s="14"/>
      <c r="C391" s="13"/>
      <c r="D391" s="12"/>
      <c r="E391" s="11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9"/>
    </row>
    <row r="392" spans="1:18" x14ac:dyDescent="0.2">
      <c r="A392" s="15"/>
      <c r="B392" s="14"/>
      <c r="C392" s="13"/>
      <c r="D392" s="12"/>
      <c r="E392" s="11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9"/>
    </row>
    <row r="393" spans="1:18" x14ac:dyDescent="0.2">
      <c r="A393" s="15"/>
      <c r="B393" s="14"/>
      <c r="C393" s="13"/>
      <c r="D393" s="12"/>
      <c r="E393" s="11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9"/>
    </row>
    <row r="394" spans="1:18" x14ac:dyDescent="0.2">
      <c r="A394" s="15"/>
      <c r="B394" s="14"/>
      <c r="C394" s="13"/>
      <c r="D394" s="12"/>
      <c r="E394" s="11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9"/>
    </row>
    <row r="395" spans="1:18" x14ac:dyDescent="0.2">
      <c r="A395" s="15"/>
      <c r="B395" s="14"/>
      <c r="C395" s="13"/>
      <c r="D395" s="12"/>
      <c r="E395" s="11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9"/>
    </row>
    <row r="396" spans="1:18" x14ac:dyDescent="0.2">
      <c r="A396" s="15"/>
      <c r="B396" s="14"/>
      <c r="C396" s="13"/>
      <c r="D396" s="12"/>
      <c r="E396" s="11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9"/>
    </row>
    <row r="397" spans="1:18" x14ac:dyDescent="0.2">
      <c r="A397" s="15"/>
      <c r="B397" s="14"/>
      <c r="C397" s="13"/>
      <c r="D397" s="12"/>
      <c r="E397" s="11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9"/>
    </row>
    <row r="398" spans="1:18" x14ac:dyDescent="0.2">
      <c r="A398" s="15"/>
      <c r="B398" s="14"/>
      <c r="C398" s="13"/>
      <c r="D398" s="12"/>
      <c r="E398" s="11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9"/>
    </row>
    <row r="399" spans="1:18" x14ac:dyDescent="0.2">
      <c r="A399" s="15"/>
      <c r="B399" s="14"/>
      <c r="C399" s="13"/>
      <c r="D399" s="12"/>
      <c r="E399" s="11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9"/>
    </row>
    <row r="400" spans="1:18" x14ac:dyDescent="0.2">
      <c r="A400" s="15"/>
      <c r="B400" s="14"/>
      <c r="C400" s="13"/>
      <c r="D400" s="12"/>
      <c r="E400" s="11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9"/>
    </row>
    <row r="401" spans="1:18" x14ac:dyDescent="0.2">
      <c r="A401" s="15"/>
      <c r="B401" s="14"/>
      <c r="C401" s="13"/>
      <c r="D401" s="12"/>
      <c r="E401" s="11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9"/>
    </row>
    <row r="402" spans="1:18" x14ac:dyDescent="0.2">
      <c r="A402" s="15"/>
      <c r="B402" s="14"/>
      <c r="C402" s="13"/>
      <c r="D402" s="12"/>
      <c r="E402" s="11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9"/>
    </row>
    <row r="403" spans="1:18" x14ac:dyDescent="0.2">
      <c r="A403" s="15"/>
      <c r="B403" s="14"/>
      <c r="C403" s="13"/>
      <c r="D403" s="12"/>
      <c r="E403" s="11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9"/>
    </row>
    <row r="404" spans="1:18" x14ac:dyDescent="0.2">
      <c r="A404" s="15"/>
      <c r="B404" s="14"/>
      <c r="C404" s="13"/>
      <c r="D404" s="12"/>
      <c r="E404" s="11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9"/>
    </row>
    <row r="405" spans="1:18" x14ac:dyDescent="0.2">
      <c r="A405" s="15"/>
      <c r="B405" s="14"/>
      <c r="C405" s="13"/>
      <c r="D405" s="12"/>
      <c r="E405" s="11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9"/>
    </row>
    <row r="406" spans="1:18" x14ac:dyDescent="0.2">
      <c r="A406" s="15"/>
      <c r="B406" s="14"/>
      <c r="C406" s="13"/>
      <c r="D406" s="12"/>
      <c r="E406" s="11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9"/>
    </row>
    <row r="407" spans="1:18" x14ac:dyDescent="0.2">
      <c r="A407" s="15"/>
      <c r="B407" s="14"/>
      <c r="C407" s="13"/>
      <c r="D407" s="12"/>
      <c r="E407" s="11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9"/>
    </row>
    <row r="408" spans="1:18" x14ac:dyDescent="0.2">
      <c r="A408" s="15"/>
      <c r="B408" s="14"/>
      <c r="C408" s="13"/>
      <c r="D408" s="12"/>
      <c r="E408" s="11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9"/>
    </row>
    <row r="409" spans="1:18" x14ac:dyDescent="0.2">
      <c r="A409" s="15"/>
      <c r="B409" s="14"/>
      <c r="C409" s="13"/>
      <c r="D409" s="12"/>
      <c r="E409" s="11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9"/>
    </row>
    <row r="410" spans="1:18" x14ac:dyDescent="0.2">
      <c r="A410" s="15"/>
      <c r="B410" s="14"/>
      <c r="C410" s="13"/>
      <c r="D410" s="12"/>
      <c r="E410" s="11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9"/>
    </row>
    <row r="411" spans="1:18" x14ac:dyDescent="0.2">
      <c r="A411" s="15"/>
      <c r="B411" s="14"/>
      <c r="C411" s="13"/>
      <c r="D411" s="12"/>
      <c r="E411" s="11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9"/>
    </row>
    <row r="412" spans="1:18" x14ac:dyDescent="0.2">
      <c r="A412" s="15"/>
      <c r="B412" s="14"/>
      <c r="C412" s="13"/>
      <c r="D412" s="12"/>
      <c r="E412" s="11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9"/>
    </row>
    <row r="413" spans="1:18" x14ac:dyDescent="0.2">
      <c r="A413" s="15"/>
      <c r="B413" s="14"/>
      <c r="C413" s="13"/>
      <c r="D413" s="12"/>
      <c r="E413" s="11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9"/>
    </row>
    <row r="414" spans="1:18" x14ac:dyDescent="0.2">
      <c r="A414" s="15"/>
      <c r="B414" s="14"/>
      <c r="C414" s="13"/>
      <c r="D414" s="12"/>
      <c r="E414" s="11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9"/>
    </row>
    <row r="415" spans="1:18" x14ac:dyDescent="0.2">
      <c r="A415" s="15"/>
      <c r="B415" s="14"/>
      <c r="C415" s="13"/>
      <c r="D415" s="12"/>
      <c r="E415" s="11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9"/>
    </row>
    <row r="416" spans="1:18" x14ac:dyDescent="0.2">
      <c r="A416" s="15"/>
      <c r="B416" s="14"/>
      <c r="C416" s="13"/>
      <c r="D416" s="12"/>
      <c r="E416" s="11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9"/>
    </row>
    <row r="417" spans="1:18" x14ac:dyDescent="0.2">
      <c r="A417" s="15"/>
      <c r="B417" s="14"/>
      <c r="C417" s="13"/>
      <c r="D417" s="12"/>
      <c r="E417" s="11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9"/>
    </row>
    <row r="418" spans="1:18" x14ac:dyDescent="0.2">
      <c r="A418" s="15"/>
      <c r="B418" s="14"/>
      <c r="C418" s="13"/>
      <c r="D418" s="12"/>
      <c r="E418" s="11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9"/>
    </row>
    <row r="419" spans="1:18" x14ac:dyDescent="0.2">
      <c r="A419" s="15"/>
      <c r="B419" s="14"/>
      <c r="C419" s="13"/>
      <c r="D419" s="12"/>
      <c r="E419" s="11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9"/>
    </row>
    <row r="420" spans="1:18" x14ac:dyDescent="0.2">
      <c r="A420" s="15"/>
      <c r="B420" s="14"/>
      <c r="C420" s="13"/>
      <c r="D420" s="12"/>
      <c r="E420" s="11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9"/>
    </row>
    <row r="421" spans="1:18" x14ac:dyDescent="0.2">
      <c r="A421" s="15"/>
      <c r="B421" s="14"/>
      <c r="C421" s="13"/>
      <c r="D421" s="12"/>
      <c r="E421" s="11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9"/>
    </row>
    <row r="422" spans="1:18" x14ac:dyDescent="0.2">
      <c r="A422" s="15"/>
      <c r="B422" s="14"/>
      <c r="C422" s="13"/>
      <c r="D422" s="12"/>
      <c r="E422" s="11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9"/>
    </row>
    <row r="423" spans="1:18" x14ac:dyDescent="0.2">
      <c r="A423" s="15"/>
      <c r="B423" s="14"/>
      <c r="C423" s="13"/>
      <c r="D423" s="12"/>
      <c r="E423" s="11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9"/>
    </row>
    <row r="424" spans="1:18" x14ac:dyDescent="0.2">
      <c r="A424" s="15"/>
      <c r="B424" s="14"/>
      <c r="C424" s="13"/>
      <c r="D424" s="12"/>
      <c r="E424" s="11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9"/>
    </row>
    <row r="425" spans="1:18" x14ac:dyDescent="0.2">
      <c r="A425" s="15"/>
      <c r="B425" s="14"/>
      <c r="C425" s="13"/>
      <c r="D425" s="12"/>
      <c r="E425" s="11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9"/>
    </row>
    <row r="426" spans="1:18" x14ac:dyDescent="0.2">
      <c r="A426" s="15"/>
      <c r="B426" s="14"/>
      <c r="C426" s="13"/>
      <c r="D426" s="12"/>
      <c r="E426" s="11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9"/>
    </row>
    <row r="427" spans="1:18" x14ac:dyDescent="0.2">
      <c r="A427" s="15"/>
      <c r="B427" s="14"/>
      <c r="C427" s="13"/>
      <c r="D427" s="12"/>
      <c r="E427" s="11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9"/>
    </row>
    <row r="428" spans="1:18" x14ac:dyDescent="0.2">
      <c r="A428" s="15"/>
      <c r="B428" s="14"/>
      <c r="C428" s="13"/>
      <c r="D428" s="12"/>
      <c r="E428" s="11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9"/>
    </row>
    <row r="429" spans="1:18" x14ac:dyDescent="0.2">
      <c r="A429" s="15"/>
      <c r="B429" s="14"/>
      <c r="C429" s="13"/>
      <c r="D429" s="12"/>
      <c r="E429" s="11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9"/>
    </row>
    <row r="430" spans="1:18" x14ac:dyDescent="0.2">
      <c r="A430" s="15"/>
      <c r="B430" s="14"/>
      <c r="C430" s="13"/>
      <c r="D430" s="12"/>
      <c r="E430" s="11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9"/>
    </row>
    <row r="431" spans="1:18" x14ac:dyDescent="0.2">
      <c r="A431" s="15"/>
      <c r="B431" s="14"/>
      <c r="C431" s="13"/>
      <c r="D431" s="12"/>
      <c r="E431" s="11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9"/>
    </row>
    <row r="432" spans="1:18" x14ac:dyDescent="0.2">
      <c r="A432" s="15"/>
      <c r="B432" s="14"/>
      <c r="C432" s="13"/>
      <c r="D432" s="12"/>
      <c r="E432" s="11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9"/>
    </row>
    <row r="433" spans="1:18" x14ac:dyDescent="0.2">
      <c r="A433" s="15"/>
      <c r="B433" s="14"/>
      <c r="C433" s="13"/>
      <c r="D433" s="12"/>
      <c r="E433" s="11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9"/>
    </row>
    <row r="434" spans="1:18" x14ac:dyDescent="0.2">
      <c r="A434" s="15"/>
      <c r="B434" s="14"/>
      <c r="C434" s="13"/>
      <c r="D434" s="12"/>
      <c r="E434" s="11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9"/>
    </row>
    <row r="435" spans="1:18" x14ac:dyDescent="0.2">
      <c r="A435" s="15"/>
      <c r="B435" s="14"/>
      <c r="C435" s="13"/>
      <c r="D435" s="12"/>
      <c r="E435" s="11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9"/>
    </row>
    <row r="436" spans="1:18" x14ac:dyDescent="0.2">
      <c r="A436" s="15"/>
      <c r="B436" s="14"/>
      <c r="C436" s="13"/>
      <c r="D436" s="12"/>
      <c r="E436" s="11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9"/>
    </row>
    <row r="437" spans="1:18" x14ac:dyDescent="0.2">
      <c r="A437" s="15"/>
      <c r="B437" s="14"/>
      <c r="C437" s="13"/>
      <c r="D437" s="12"/>
      <c r="E437" s="11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9"/>
    </row>
    <row r="438" spans="1:18" x14ac:dyDescent="0.2">
      <c r="A438" s="15"/>
      <c r="B438" s="14"/>
      <c r="C438" s="13"/>
      <c r="D438" s="12"/>
      <c r="E438" s="11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9"/>
    </row>
    <row r="439" spans="1:18" x14ac:dyDescent="0.2">
      <c r="A439" s="15"/>
      <c r="B439" s="14"/>
      <c r="C439" s="13"/>
      <c r="D439" s="12"/>
      <c r="E439" s="11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9"/>
    </row>
    <row r="440" spans="1:18" x14ac:dyDescent="0.2">
      <c r="A440" s="15"/>
      <c r="B440" s="14"/>
      <c r="C440" s="13"/>
      <c r="D440" s="12"/>
      <c r="E440" s="11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9"/>
    </row>
    <row r="441" spans="1:18" x14ac:dyDescent="0.2">
      <c r="A441" s="15"/>
      <c r="B441" s="14"/>
      <c r="C441" s="13"/>
      <c r="D441" s="12"/>
      <c r="E441" s="11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9"/>
    </row>
    <row r="442" spans="1:18" x14ac:dyDescent="0.2">
      <c r="A442" s="15"/>
      <c r="B442" s="14"/>
      <c r="C442" s="13"/>
      <c r="D442" s="12"/>
      <c r="E442" s="11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9"/>
    </row>
    <row r="443" spans="1:18" x14ac:dyDescent="0.2">
      <c r="A443" s="15"/>
      <c r="B443" s="14"/>
      <c r="C443" s="13"/>
      <c r="D443" s="12"/>
      <c r="E443" s="11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9"/>
    </row>
    <row r="444" spans="1:18" x14ac:dyDescent="0.2">
      <c r="A444" s="15"/>
      <c r="B444" s="14"/>
      <c r="C444" s="13"/>
      <c r="D444" s="12"/>
      <c r="E444" s="11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9"/>
    </row>
    <row r="445" spans="1:18" x14ac:dyDescent="0.2">
      <c r="A445" s="15"/>
      <c r="B445" s="14"/>
      <c r="C445" s="13"/>
      <c r="D445" s="12"/>
      <c r="E445" s="11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9"/>
    </row>
    <row r="446" spans="1:18" x14ac:dyDescent="0.2">
      <c r="A446" s="15"/>
      <c r="B446" s="14"/>
      <c r="C446" s="13"/>
      <c r="D446" s="12"/>
      <c r="E446" s="11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9"/>
    </row>
    <row r="447" spans="1:18" x14ac:dyDescent="0.2">
      <c r="A447" s="15"/>
      <c r="B447" s="14"/>
      <c r="C447" s="13"/>
      <c r="D447" s="12"/>
      <c r="E447" s="11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9"/>
    </row>
    <row r="448" spans="1:18" x14ac:dyDescent="0.2">
      <c r="A448" s="15"/>
      <c r="B448" s="14"/>
      <c r="C448" s="13"/>
      <c r="D448" s="12"/>
      <c r="E448" s="11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9"/>
    </row>
    <row r="449" spans="1:18" x14ac:dyDescent="0.2">
      <c r="A449" s="15"/>
      <c r="B449" s="14"/>
      <c r="C449" s="13"/>
      <c r="D449" s="12"/>
      <c r="E449" s="11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9"/>
    </row>
    <row r="450" spans="1:18" x14ac:dyDescent="0.2">
      <c r="A450" s="15"/>
      <c r="B450" s="14"/>
      <c r="C450" s="13"/>
      <c r="D450" s="12"/>
      <c r="E450" s="11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9"/>
    </row>
    <row r="451" spans="1:18" x14ac:dyDescent="0.2">
      <c r="A451" s="15"/>
      <c r="B451" s="14"/>
      <c r="C451" s="13"/>
      <c r="D451" s="12"/>
      <c r="E451" s="11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9"/>
    </row>
    <row r="452" spans="1:18" x14ac:dyDescent="0.2">
      <c r="A452" s="15"/>
      <c r="B452" s="14"/>
      <c r="C452" s="13"/>
      <c r="D452" s="12"/>
      <c r="E452" s="11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9"/>
    </row>
    <row r="453" spans="1:18" x14ac:dyDescent="0.2">
      <c r="A453" s="15"/>
      <c r="B453" s="14"/>
      <c r="C453" s="13"/>
      <c r="D453" s="12"/>
      <c r="E453" s="11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9"/>
    </row>
    <row r="454" spans="1:18" x14ac:dyDescent="0.2">
      <c r="A454" s="15"/>
      <c r="B454" s="14"/>
      <c r="C454" s="13"/>
      <c r="D454" s="12"/>
      <c r="E454" s="11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9"/>
    </row>
    <row r="455" spans="1:18" x14ac:dyDescent="0.2">
      <c r="A455" s="15"/>
      <c r="B455" s="14"/>
      <c r="C455" s="13"/>
      <c r="D455" s="12"/>
      <c r="E455" s="11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9"/>
    </row>
    <row r="456" spans="1:18" x14ac:dyDescent="0.2">
      <c r="A456" s="15"/>
      <c r="B456" s="14"/>
      <c r="C456" s="13"/>
      <c r="D456" s="12"/>
      <c r="E456" s="11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9"/>
    </row>
    <row r="457" spans="1:18" x14ac:dyDescent="0.2">
      <c r="A457" s="15"/>
      <c r="B457" s="14"/>
      <c r="C457" s="13"/>
      <c r="D457" s="12"/>
      <c r="E457" s="11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9"/>
    </row>
    <row r="458" spans="1:18" x14ac:dyDescent="0.2">
      <c r="A458" s="15"/>
      <c r="B458" s="14"/>
      <c r="C458" s="13"/>
      <c r="D458" s="12"/>
      <c r="E458" s="11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9"/>
    </row>
    <row r="459" spans="1:18" x14ac:dyDescent="0.2">
      <c r="A459" s="15"/>
      <c r="B459" s="14"/>
      <c r="C459" s="13"/>
      <c r="D459" s="12"/>
      <c r="E459" s="11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9"/>
    </row>
    <row r="460" spans="1:18" x14ac:dyDescent="0.2">
      <c r="A460" s="15"/>
      <c r="B460" s="14"/>
      <c r="C460" s="13"/>
      <c r="D460" s="12"/>
      <c r="E460" s="11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9"/>
    </row>
    <row r="461" spans="1:18" x14ac:dyDescent="0.2">
      <c r="A461" s="15"/>
      <c r="B461" s="14"/>
      <c r="C461" s="13"/>
      <c r="D461" s="12"/>
      <c r="E461" s="11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9"/>
    </row>
    <row r="462" spans="1:18" x14ac:dyDescent="0.2">
      <c r="A462" s="15"/>
      <c r="B462" s="14"/>
      <c r="C462" s="13"/>
      <c r="D462" s="12"/>
      <c r="E462" s="11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9"/>
    </row>
    <row r="463" spans="1:18" x14ac:dyDescent="0.2">
      <c r="A463" s="15"/>
      <c r="B463" s="14"/>
      <c r="C463" s="13"/>
      <c r="D463" s="12"/>
      <c r="E463" s="11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9"/>
    </row>
    <row r="464" spans="1:18" x14ac:dyDescent="0.2">
      <c r="A464" s="15"/>
      <c r="B464" s="14"/>
      <c r="C464" s="13"/>
      <c r="D464" s="12"/>
      <c r="E464" s="11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9"/>
    </row>
    <row r="465" spans="1:18" x14ac:dyDescent="0.2">
      <c r="A465" s="15"/>
      <c r="B465" s="14"/>
      <c r="C465" s="13"/>
      <c r="D465" s="12"/>
      <c r="E465" s="11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9"/>
    </row>
    <row r="466" spans="1:18" x14ac:dyDescent="0.2">
      <c r="A466" s="15"/>
      <c r="B466" s="14"/>
      <c r="C466" s="13"/>
      <c r="D466" s="12"/>
      <c r="E466" s="11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9"/>
    </row>
    <row r="467" spans="1:18" x14ac:dyDescent="0.2">
      <c r="A467" s="15"/>
      <c r="B467" s="14"/>
      <c r="C467" s="13"/>
      <c r="D467" s="12"/>
      <c r="E467" s="11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9"/>
    </row>
    <row r="468" spans="1:18" x14ac:dyDescent="0.2">
      <c r="A468" s="15"/>
      <c r="B468" s="14"/>
      <c r="C468" s="13"/>
      <c r="D468" s="12"/>
      <c r="E468" s="11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9"/>
    </row>
    <row r="469" spans="1:18" x14ac:dyDescent="0.2">
      <c r="A469" s="15"/>
      <c r="B469" s="14"/>
      <c r="C469" s="13"/>
      <c r="D469" s="12"/>
      <c r="E469" s="11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9"/>
    </row>
    <row r="470" spans="1:18" x14ac:dyDescent="0.2">
      <c r="A470" s="15"/>
      <c r="B470" s="14"/>
      <c r="C470" s="13"/>
      <c r="D470" s="12"/>
      <c r="E470" s="11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9"/>
    </row>
    <row r="471" spans="1:18" x14ac:dyDescent="0.2">
      <c r="A471" s="15"/>
      <c r="B471" s="14"/>
      <c r="C471" s="13"/>
      <c r="D471" s="12"/>
      <c r="E471" s="11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9"/>
    </row>
    <row r="472" spans="1:18" x14ac:dyDescent="0.2">
      <c r="A472" s="15"/>
      <c r="B472" s="14"/>
      <c r="C472" s="13"/>
      <c r="D472" s="12"/>
      <c r="E472" s="11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9"/>
    </row>
    <row r="473" spans="1:18" x14ac:dyDescent="0.2">
      <c r="A473" s="15"/>
      <c r="B473" s="14"/>
      <c r="C473" s="13"/>
      <c r="D473" s="12"/>
      <c r="E473" s="11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9"/>
    </row>
    <row r="474" spans="1:18" x14ac:dyDescent="0.2">
      <c r="A474" s="15"/>
      <c r="B474" s="14"/>
      <c r="C474" s="13"/>
      <c r="D474" s="12"/>
      <c r="E474" s="11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9"/>
    </row>
    <row r="475" spans="1:18" x14ac:dyDescent="0.2">
      <c r="A475" s="15"/>
      <c r="B475" s="14"/>
      <c r="C475" s="13"/>
      <c r="D475" s="12"/>
      <c r="E475" s="11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9"/>
    </row>
    <row r="476" spans="1:18" x14ac:dyDescent="0.2">
      <c r="A476" s="15"/>
      <c r="B476" s="14"/>
      <c r="C476" s="13"/>
      <c r="D476" s="12"/>
      <c r="E476" s="11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9"/>
    </row>
    <row r="477" spans="1:18" x14ac:dyDescent="0.2">
      <c r="A477" s="15"/>
      <c r="B477" s="14"/>
      <c r="C477" s="13"/>
      <c r="D477" s="12"/>
      <c r="E477" s="11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9"/>
    </row>
    <row r="478" spans="1:18" x14ac:dyDescent="0.2">
      <c r="A478" s="15"/>
      <c r="B478" s="14"/>
      <c r="C478" s="13"/>
      <c r="D478" s="12"/>
      <c r="E478" s="11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9"/>
    </row>
    <row r="479" spans="1:18" x14ac:dyDescent="0.2">
      <c r="A479" s="15"/>
      <c r="B479" s="14"/>
      <c r="C479" s="13"/>
      <c r="D479" s="12"/>
      <c r="E479" s="11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9"/>
    </row>
    <row r="480" spans="1:18" x14ac:dyDescent="0.2">
      <c r="A480" s="15"/>
      <c r="B480" s="14"/>
      <c r="C480" s="13"/>
      <c r="D480" s="12"/>
      <c r="E480" s="11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9"/>
    </row>
    <row r="481" spans="1:18" x14ac:dyDescent="0.2">
      <c r="A481" s="15"/>
      <c r="B481" s="14"/>
      <c r="C481" s="13"/>
      <c r="D481" s="12"/>
      <c r="E481" s="11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9"/>
    </row>
    <row r="482" spans="1:18" x14ac:dyDescent="0.2">
      <c r="A482" s="15"/>
      <c r="B482" s="14"/>
      <c r="C482" s="13"/>
      <c r="D482" s="12"/>
      <c r="E482" s="11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9"/>
    </row>
    <row r="483" spans="1:18" x14ac:dyDescent="0.2">
      <c r="A483" s="15"/>
      <c r="B483" s="14"/>
      <c r="C483" s="13"/>
      <c r="D483" s="12"/>
      <c r="E483" s="11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9"/>
    </row>
    <row r="484" spans="1:18" x14ac:dyDescent="0.2">
      <c r="A484" s="15"/>
      <c r="B484" s="14"/>
      <c r="C484" s="13"/>
      <c r="D484" s="12"/>
      <c r="E484" s="11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9"/>
    </row>
    <row r="485" spans="1:18" x14ac:dyDescent="0.2">
      <c r="A485" s="15"/>
      <c r="B485" s="14"/>
      <c r="C485" s="13"/>
      <c r="D485" s="12"/>
      <c r="E485" s="11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9"/>
    </row>
    <row r="486" spans="1:18" x14ac:dyDescent="0.2">
      <c r="A486" s="15"/>
      <c r="B486" s="14"/>
      <c r="C486" s="13"/>
      <c r="D486" s="12"/>
      <c r="E486" s="11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9"/>
    </row>
    <row r="487" spans="1:18" x14ac:dyDescent="0.2">
      <c r="A487" s="15"/>
      <c r="B487" s="14"/>
      <c r="C487" s="13"/>
      <c r="D487" s="12"/>
      <c r="E487" s="11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9"/>
    </row>
    <row r="488" spans="1:18" x14ac:dyDescent="0.2">
      <c r="A488" s="15"/>
      <c r="B488" s="14"/>
      <c r="C488" s="13"/>
      <c r="D488" s="12"/>
      <c r="E488" s="11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9"/>
    </row>
    <row r="489" spans="1:18" x14ac:dyDescent="0.2">
      <c r="A489" s="15"/>
      <c r="B489" s="14"/>
      <c r="C489" s="13"/>
      <c r="D489" s="12"/>
      <c r="E489" s="11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9"/>
    </row>
    <row r="490" spans="1:18" x14ac:dyDescent="0.2">
      <c r="A490" s="15"/>
      <c r="B490" s="14"/>
      <c r="C490" s="13"/>
      <c r="D490" s="12"/>
      <c r="E490" s="11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9"/>
    </row>
    <row r="491" spans="1:18" x14ac:dyDescent="0.2">
      <c r="A491" s="15"/>
      <c r="B491" s="14"/>
      <c r="C491" s="13"/>
      <c r="D491" s="12"/>
      <c r="E491" s="11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9"/>
    </row>
    <row r="492" spans="1:18" x14ac:dyDescent="0.2">
      <c r="A492" s="15"/>
      <c r="B492" s="14"/>
      <c r="C492" s="13"/>
      <c r="D492" s="12"/>
      <c r="E492" s="11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9"/>
    </row>
    <row r="493" spans="1:18" x14ac:dyDescent="0.2">
      <c r="A493" s="15"/>
      <c r="B493" s="14"/>
      <c r="C493" s="13"/>
      <c r="D493" s="12"/>
      <c r="E493" s="11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9"/>
    </row>
    <row r="494" spans="1:18" x14ac:dyDescent="0.2">
      <c r="A494" s="15"/>
      <c r="B494" s="14"/>
      <c r="C494" s="13"/>
      <c r="D494" s="12"/>
      <c r="E494" s="11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9"/>
    </row>
    <row r="495" spans="1:18" x14ac:dyDescent="0.2">
      <c r="A495" s="15"/>
      <c r="B495" s="14"/>
      <c r="C495" s="13"/>
      <c r="D495" s="12"/>
      <c r="E495" s="11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9"/>
    </row>
    <row r="496" spans="1:18" x14ac:dyDescent="0.2">
      <c r="A496" s="15"/>
      <c r="B496" s="14"/>
      <c r="C496" s="13"/>
      <c r="D496" s="12"/>
      <c r="E496" s="11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9"/>
    </row>
    <row r="497" spans="1:18" x14ac:dyDescent="0.2">
      <c r="A497" s="15"/>
      <c r="B497" s="14"/>
      <c r="C497" s="13"/>
      <c r="D497" s="12"/>
      <c r="E497" s="11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9"/>
    </row>
    <row r="498" spans="1:18" x14ac:dyDescent="0.2">
      <c r="A498" s="15"/>
      <c r="B498" s="14"/>
      <c r="C498" s="13"/>
      <c r="D498" s="12"/>
      <c r="E498" s="11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9"/>
    </row>
    <row r="499" spans="1:18" x14ac:dyDescent="0.2">
      <c r="A499" s="15"/>
      <c r="B499" s="14"/>
      <c r="C499" s="13"/>
      <c r="D499" s="12"/>
      <c r="E499" s="11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9"/>
    </row>
    <row r="500" spans="1:18" x14ac:dyDescent="0.2">
      <c r="A500" s="15"/>
      <c r="B500" s="14"/>
      <c r="C500" s="13"/>
      <c r="D500" s="12"/>
      <c r="E500" s="11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9"/>
    </row>
    <row r="501" spans="1:18" x14ac:dyDescent="0.2">
      <c r="A501" s="15"/>
      <c r="B501" s="14"/>
      <c r="C501" s="13"/>
      <c r="D501" s="12"/>
      <c r="E501" s="11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9"/>
    </row>
    <row r="502" spans="1:18" x14ac:dyDescent="0.2">
      <c r="A502" s="15"/>
      <c r="B502" s="14"/>
      <c r="C502" s="13"/>
      <c r="D502" s="12"/>
      <c r="E502" s="11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9"/>
    </row>
    <row r="503" spans="1:18" x14ac:dyDescent="0.2">
      <c r="A503" s="15"/>
      <c r="B503" s="14"/>
      <c r="C503" s="13"/>
      <c r="D503" s="12"/>
      <c r="E503" s="11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9"/>
    </row>
    <row r="504" spans="1:18" x14ac:dyDescent="0.2">
      <c r="A504" s="15"/>
      <c r="B504" s="14"/>
      <c r="C504" s="13"/>
      <c r="D504" s="12"/>
      <c r="E504" s="11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9"/>
    </row>
    <row r="505" spans="1:18" x14ac:dyDescent="0.2">
      <c r="A505" s="15"/>
      <c r="B505" s="14"/>
      <c r="C505" s="13"/>
      <c r="D505" s="12"/>
      <c r="E505" s="11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9"/>
    </row>
    <row r="506" spans="1:18" x14ac:dyDescent="0.2">
      <c r="A506" s="15"/>
      <c r="B506" s="14"/>
      <c r="C506" s="13"/>
      <c r="D506" s="12"/>
      <c r="E506" s="11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9"/>
    </row>
    <row r="507" spans="1:18" x14ac:dyDescent="0.2">
      <c r="A507" s="15"/>
      <c r="B507" s="14"/>
      <c r="C507" s="13"/>
      <c r="D507" s="12"/>
      <c r="E507" s="11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9"/>
    </row>
    <row r="508" spans="1:18" x14ac:dyDescent="0.2">
      <c r="A508" s="15"/>
      <c r="B508" s="14"/>
      <c r="C508" s="13"/>
      <c r="D508" s="12"/>
      <c r="E508" s="11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9"/>
    </row>
    <row r="509" spans="1:18" x14ac:dyDescent="0.2">
      <c r="A509" s="15"/>
      <c r="B509" s="14"/>
      <c r="C509" s="13"/>
      <c r="D509" s="12"/>
      <c r="E509" s="11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9"/>
    </row>
    <row r="510" spans="1:18" x14ac:dyDescent="0.2">
      <c r="A510" s="15"/>
      <c r="B510" s="14"/>
      <c r="C510" s="13"/>
      <c r="D510" s="12"/>
      <c r="E510" s="11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9"/>
    </row>
    <row r="511" spans="1:18" x14ac:dyDescent="0.2">
      <c r="A511" s="15"/>
      <c r="B511" s="14"/>
      <c r="C511" s="13"/>
      <c r="D511" s="12"/>
      <c r="E511" s="11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9"/>
    </row>
    <row r="512" spans="1:18" x14ac:dyDescent="0.2">
      <c r="A512" s="15"/>
      <c r="B512" s="14"/>
      <c r="C512" s="13"/>
      <c r="D512" s="12"/>
      <c r="E512" s="11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9"/>
    </row>
    <row r="513" spans="1:18" x14ac:dyDescent="0.2">
      <c r="A513" s="15"/>
      <c r="B513" s="14"/>
      <c r="C513" s="13"/>
      <c r="D513" s="12"/>
      <c r="E513" s="11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9"/>
    </row>
    <row r="514" spans="1:18" x14ac:dyDescent="0.2">
      <c r="A514" s="15"/>
      <c r="B514" s="14"/>
      <c r="C514" s="13"/>
      <c r="D514" s="12"/>
      <c r="E514" s="11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9"/>
    </row>
    <row r="515" spans="1:18" x14ac:dyDescent="0.2">
      <c r="A515" s="15"/>
      <c r="B515" s="14"/>
      <c r="C515" s="13"/>
      <c r="D515" s="12"/>
      <c r="E515" s="11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9"/>
    </row>
    <row r="516" spans="1:18" x14ac:dyDescent="0.2">
      <c r="A516" s="15"/>
      <c r="B516" s="14"/>
      <c r="C516" s="13"/>
      <c r="D516" s="12"/>
      <c r="E516" s="11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9"/>
    </row>
    <row r="517" spans="1:18" x14ac:dyDescent="0.2">
      <c r="A517" s="15"/>
      <c r="B517" s="14"/>
      <c r="C517" s="13"/>
      <c r="D517" s="12"/>
      <c r="E517" s="11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9"/>
    </row>
    <row r="518" spans="1:18" x14ac:dyDescent="0.2">
      <c r="A518" s="15"/>
      <c r="B518" s="14"/>
      <c r="C518" s="13"/>
      <c r="D518" s="12"/>
      <c r="E518" s="11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9"/>
    </row>
    <row r="519" spans="1:18" x14ac:dyDescent="0.2">
      <c r="A519" s="15"/>
      <c r="B519" s="14"/>
      <c r="C519" s="13"/>
      <c r="D519" s="12"/>
      <c r="E519" s="11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9"/>
    </row>
    <row r="520" spans="1:18" x14ac:dyDescent="0.2">
      <c r="A520" s="15"/>
      <c r="B520" s="14"/>
      <c r="C520" s="13"/>
      <c r="D520" s="12"/>
      <c r="E520" s="11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9"/>
    </row>
    <row r="521" spans="1:18" x14ac:dyDescent="0.2">
      <c r="A521" s="15"/>
      <c r="B521" s="14"/>
      <c r="C521" s="13"/>
      <c r="D521" s="12"/>
      <c r="E521" s="11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9"/>
    </row>
    <row r="522" spans="1:18" x14ac:dyDescent="0.2">
      <c r="A522" s="15"/>
      <c r="B522" s="14"/>
      <c r="C522" s="13"/>
      <c r="D522" s="12"/>
      <c r="E522" s="11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9"/>
    </row>
    <row r="523" spans="1:18" x14ac:dyDescent="0.2">
      <c r="A523" s="15"/>
      <c r="B523" s="14"/>
      <c r="C523" s="13"/>
      <c r="D523" s="12"/>
      <c r="E523" s="11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9"/>
    </row>
    <row r="524" spans="1:18" x14ac:dyDescent="0.2">
      <c r="A524" s="15"/>
      <c r="B524" s="14"/>
      <c r="C524" s="13"/>
      <c r="D524" s="12"/>
      <c r="E524" s="11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9"/>
    </row>
    <row r="525" spans="1:18" x14ac:dyDescent="0.2">
      <c r="A525" s="15"/>
      <c r="B525" s="14"/>
      <c r="C525" s="13"/>
      <c r="D525" s="12"/>
      <c r="E525" s="11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9"/>
    </row>
    <row r="526" spans="1:18" x14ac:dyDescent="0.2">
      <c r="A526" s="15"/>
      <c r="B526" s="14"/>
      <c r="C526" s="13"/>
      <c r="D526" s="12"/>
      <c r="E526" s="11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9"/>
    </row>
    <row r="527" spans="1:18" x14ac:dyDescent="0.2">
      <c r="A527" s="15"/>
      <c r="B527" s="14"/>
      <c r="C527" s="13"/>
      <c r="D527" s="12"/>
      <c r="E527" s="11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9"/>
    </row>
    <row r="528" spans="1:18" x14ac:dyDescent="0.2">
      <c r="A528" s="15"/>
      <c r="B528" s="14"/>
      <c r="C528" s="13"/>
      <c r="D528" s="12"/>
      <c r="E528" s="11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9"/>
    </row>
    <row r="529" spans="1:18" x14ac:dyDescent="0.2">
      <c r="A529" s="15"/>
      <c r="B529" s="14"/>
      <c r="C529" s="13"/>
      <c r="D529" s="12"/>
      <c r="E529" s="11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9"/>
    </row>
    <row r="530" spans="1:18" x14ac:dyDescent="0.2">
      <c r="A530" s="15"/>
      <c r="B530" s="14"/>
      <c r="C530" s="13"/>
      <c r="D530" s="12"/>
      <c r="E530" s="11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9"/>
    </row>
    <row r="531" spans="1:18" x14ac:dyDescent="0.2">
      <c r="A531" s="15"/>
      <c r="B531" s="14"/>
      <c r="C531" s="13"/>
      <c r="D531" s="12"/>
      <c r="E531" s="11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9"/>
    </row>
    <row r="532" spans="1:18" x14ac:dyDescent="0.2">
      <c r="A532" s="15"/>
      <c r="B532" s="14"/>
      <c r="C532" s="13"/>
      <c r="D532" s="12"/>
      <c r="E532" s="11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9"/>
    </row>
    <row r="533" spans="1:18" x14ac:dyDescent="0.2">
      <c r="A533" s="15"/>
      <c r="B533" s="14"/>
      <c r="C533" s="13"/>
      <c r="D533" s="12"/>
      <c r="E533" s="11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9"/>
    </row>
    <row r="534" spans="1:18" x14ac:dyDescent="0.2">
      <c r="A534" s="15"/>
      <c r="B534" s="14"/>
      <c r="C534" s="13"/>
      <c r="D534" s="12"/>
      <c r="E534" s="11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9"/>
    </row>
    <row r="535" spans="1:18" x14ac:dyDescent="0.2">
      <c r="A535" s="15"/>
      <c r="B535" s="14"/>
      <c r="C535" s="13"/>
      <c r="D535" s="12"/>
      <c r="E535" s="11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9"/>
    </row>
    <row r="536" spans="1:18" x14ac:dyDescent="0.2">
      <c r="A536" s="15"/>
      <c r="B536" s="14"/>
      <c r="C536" s="13"/>
      <c r="D536" s="12"/>
      <c r="E536" s="11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9"/>
    </row>
    <row r="537" spans="1:18" x14ac:dyDescent="0.2">
      <c r="A537" s="15"/>
      <c r="B537" s="14"/>
      <c r="C537" s="13"/>
      <c r="D537" s="12"/>
      <c r="E537" s="11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9"/>
    </row>
    <row r="538" spans="1:18" x14ac:dyDescent="0.2">
      <c r="A538" s="15"/>
      <c r="B538" s="14"/>
      <c r="C538" s="13"/>
      <c r="D538" s="12"/>
      <c r="E538" s="11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9"/>
    </row>
    <row r="539" spans="1:18" x14ac:dyDescent="0.2">
      <c r="A539" s="15"/>
      <c r="B539" s="14"/>
      <c r="C539" s="13"/>
      <c r="D539" s="12"/>
      <c r="E539" s="11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9"/>
    </row>
    <row r="540" spans="1:18" x14ac:dyDescent="0.2">
      <c r="A540" s="15"/>
      <c r="B540" s="14"/>
      <c r="C540" s="13"/>
      <c r="D540" s="12"/>
      <c r="E540" s="11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9"/>
    </row>
    <row r="541" spans="1:18" x14ac:dyDescent="0.2">
      <c r="A541" s="15"/>
      <c r="B541" s="14"/>
      <c r="C541" s="13"/>
      <c r="D541" s="12"/>
      <c r="E541" s="11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9"/>
    </row>
    <row r="542" spans="1:18" x14ac:dyDescent="0.2">
      <c r="A542" s="15"/>
      <c r="B542" s="14"/>
      <c r="C542" s="13"/>
      <c r="D542" s="12"/>
      <c r="E542" s="11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9"/>
    </row>
    <row r="543" spans="1:18" x14ac:dyDescent="0.2">
      <c r="A543" s="15"/>
      <c r="B543" s="14"/>
      <c r="C543" s="13"/>
      <c r="D543" s="12"/>
      <c r="E543" s="11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9"/>
    </row>
    <row r="544" spans="1:18" x14ac:dyDescent="0.2">
      <c r="A544" s="15"/>
      <c r="B544" s="14"/>
      <c r="C544" s="13"/>
      <c r="D544" s="12"/>
      <c r="E544" s="11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9"/>
    </row>
    <row r="545" spans="1:18" x14ac:dyDescent="0.2">
      <c r="A545" s="15"/>
      <c r="B545" s="14"/>
      <c r="C545" s="13"/>
      <c r="D545" s="12"/>
      <c r="E545" s="11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9"/>
    </row>
    <row r="546" spans="1:18" x14ac:dyDescent="0.2">
      <c r="A546" s="15"/>
      <c r="B546" s="14"/>
      <c r="C546" s="13"/>
      <c r="D546" s="12"/>
      <c r="E546" s="11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9"/>
    </row>
    <row r="547" spans="1:18" x14ac:dyDescent="0.2">
      <c r="A547" s="15"/>
      <c r="B547" s="14"/>
      <c r="C547" s="13"/>
      <c r="D547" s="12"/>
      <c r="E547" s="11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9"/>
    </row>
    <row r="548" spans="1:18" x14ac:dyDescent="0.2">
      <c r="A548" s="15"/>
      <c r="B548" s="14"/>
      <c r="C548" s="13"/>
      <c r="D548" s="12"/>
      <c r="E548" s="11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9"/>
    </row>
    <row r="549" spans="1:18" x14ac:dyDescent="0.2">
      <c r="A549" s="15"/>
      <c r="B549" s="14"/>
      <c r="C549" s="13"/>
      <c r="D549" s="12"/>
      <c r="E549" s="11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9"/>
    </row>
    <row r="550" spans="1:18" x14ac:dyDescent="0.2">
      <c r="A550" s="15"/>
      <c r="B550" s="14"/>
      <c r="C550" s="13"/>
      <c r="D550" s="12"/>
      <c r="E550" s="11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9"/>
    </row>
    <row r="551" spans="1:18" x14ac:dyDescent="0.2">
      <c r="A551" s="15"/>
      <c r="B551" s="14"/>
      <c r="C551" s="13"/>
      <c r="D551" s="12"/>
      <c r="E551" s="11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9"/>
    </row>
    <row r="552" spans="1:18" x14ac:dyDescent="0.2">
      <c r="A552" s="15"/>
      <c r="B552" s="14"/>
      <c r="C552" s="13"/>
      <c r="D552" s="12"/>
      <c r="E552" s="11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9"/>
    </row>
    <row r="553" spans="1:18" x14ac:dyDescent="0.2">
      <c r="A553" s="15"/>
      <c r="B553" s="14"/>
      <c r="C553" s="13"/>
      <c r="D553" s="12"/>
      <c r="E553" s="11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9"/>
    </row>
    <row r="554" spans="1:18" x14ac:dyDescent="0.2">
      <c r="A554" s="15"/>
      <c r="B554" s="14"/>
      <c r="C554" s="13"/>
      <c r="D554" s="12"/>
      <c r="E554" s="11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9"/>
    </row>
    <row r="555" spans="1:18" x14ac:dyDescent="0.2">
      <c r="A555" s="15"/>
      <c r="B555" s="14"/>
      <c r="C555" s="13"/>
      <c r="D555" s="12"/>
      <c r="E555" s="11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9"/>
    </row>
    <row r="556" spans="1:18" x14ac:dyDescent="0.2">
      <c r="A556" s="15"/>
      <c r="B556" s="14"/>
      <c r="C556" s="13"/>
      <c r="D556" s="12"/>
      <c r="E556" s="11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9"/>
    </row>
    <row r="557" spans="1:18" x14ac:dyDescent="0.2">
      <c r="A557" s="15"/>
      <c r="B557" s="14"/>
      <c r="C557" s="13"/>
      <c r="D557" s="12"/>
      <c r="E557" s="11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9"/>
    </row>
    <row r="558" spans="1:18" x14ac:dyDescent="0.2">
      <c r="A558" s="15"/>
      <c r="B558" s="14"/>
      <c r="C558" s="13"/>
      <c r="D558" s="12"/>
      <c r="E558" s="11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9"/>
    </row>
    <row r="559" spans="1:18" x14ac:dyDescent="0.2">
      <c r="A559" s="15"/>
      <c r="B559" s="14"/>
      <c r="C559" s="13"/>
      <c r="D559" s="12"/>
      <c r="E559" s="11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9"/>
    </row>
    <row r="560" spans="1:18" x14ac:dyDescent="0.2">
      <c r="A560" s="15"/>
      <c r="B560" s="14"/>
      <c r="C560" s="13"/>
      <c r="D560" s="12"/>
      <c r="E560" s="11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9"/>
    </row>
    <row r="561" spans="1:18" x14ac:dyDescent="0.2">
      <c r="A561" s="15"/>
      <c r="B561" s="14"/>
      <c r="C561" s="13"/>
      <c r="D561" s="12"/>
      <c r="E561" s="11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9"/>
    </row>
    <row r="562" spans="1:18" x14ac:dyDescent="0.2">
      <c r="A562" s="15"/>
      <c r="B562" s="14"/>
      <c r="C562" s="13"/>
      <c r="D562" s="12"/>
      <c r="E562" s="11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9"/>
    </row>
    <row r="563" spans="1:18" x14ac:dyDescent="0.2">
      <c r="A563" s="15"/>
      <c r="B563" s="14"/>
      <c r="C563" s="13"/>
      <c r="D563" s="12"/>
      <c r="E563" s="11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9"/>
    </row>
    <row r="564" spans="1:18" x14ac:dyDescent="0.2">
      <c r="A564" s="15"/>
      <c r="B564" s="14"/>
      <c r="C564" s="13"/>
      <c r="D564" s="12"/>
      <c r="E564" s="11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9"/>
    </row>
    <row r="565" spans="1:18" x14ac:dyDescent="0.2">
      <c r="A565" s="15"/>
      <c r="B565" s="14"/>
      <c r="C565" s="13"/>
      <c r="D565" s="12"/>
      <c r="E565" s="11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9"/>
    </row>
    <row r="566" spans="1:18" x14ac:dyDescent="0.2">
      <c r="A566" s="15"/>
      <c r="B566" s="14"/>
      <c r="C566" s="13"/>
      <c r="D566" s="12"/>
      <c r="E566" s="11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9"/>
    </row>
    <row r="567" spans="1:18" x14ac:dyDescent="0.2">
      <c r="A567" s="15"/>
      <c r="B567" s="14"/>
      <c r="C567" s="13"/>
      <c r="D567" s="12"/>
      <c r="E567" s="11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9"/>
    </row>
    <row r="568" spans="1:18" x14ac:dyDescent="0.2">
      <c r="A568" s="15"/>
      <c r="B568" s="14"/>
      <c r="C568" s="13"/>
      <c r="D568" s="12"/>
      <c r="E568" s="11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9"/>
    </row>
    <row r="569" spans="1:18" x14ac:dyDescent="0.2">
      <c r="A569" s="15"/>
      <c r="B569" s="14"/>
      <c r="C569" s="13"/>
      <c r="D569" s="12"/>
      <c r="E569" s="11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9"/>
    </row>
    <row r="570" spans="1:18" x14ac:dyDescent="0.2">
      <c r="A570" s="15"/>
      <c r="B570" s="14"/>
      <c r="C570" s="13"/>
      <c r="D570" s="12"/>
      <c r="E570" s="11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9"/>
    </row>
    <row r="571" spans="1:18" x14ac:dyDescent="0.2">
      <c r="A571" s="15"/>
      <c r="B571" s="14"/>
      <c r="C571" s="13"/>
      <c r="D571" s="12"/>
      <c r="E571" s="11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9"/>
    </row>
    <row r="572" spans="1:18" x14ac:dyDescent="0.2">
      <c r="A572" s="15"/>
      <c r="B572" s="14"/>
      <c r="C572" s="13"/>
      <c r="D572" s="12"/>
      <c r="E572" s="11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9"/>
    </row>
    <row r="573" spans="1:18" x14ac:dyDescent="0.2">
      <c r="A573" s="15"/>
      <c r="B573" s="14"/>
      <c r="C573" s="13"/>
      <c r="D573" s="12"/>
      <c r="E573" s="11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9"/>
    </row>
    <row r="574" spans="1:18" x14ac:dyDescent="0.2">
      <c r="A574" s="15"/>
      <c r="B574" s="14"/>
      <c r="C574" s="13"/>
      <c r="D574" s="12"/>
      <c r="E574" s="11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9"/>
    </row>
    <row r="575" spans="1:18" x14ac:dyDescent="0.2">
      <c r="A575" s="15"/>
      <c r="B575" s="14"/>
      <c r="C575" s="13"/>
      <c r="D575" s="12"/>
      <c r="E575" s="11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9"/>
    </row>
    <row r="576" spans="1:18" x14ac:dyDescent="0.2">
      <c r="A576" s="15"/>
      <c r="B576" s="14"/>
      <c r="C576" s="13"/>
      <c r="D576" s="12"/>
      <c r="E576" s="11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9"/>
    </row>
    <row r="577" spans="1:18" x14ac:dyDescent="0.2">
      <c r="A577" s="15"/>
      <c r="B577" s="14"/>
      <c r="C577" s="13"/>
      <c r="D577" s="12"/>
      <c r="E577" s="11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9"/>
    </row>
    <row r="578" spans="1:18" x14ac:dyDescent="0.2">
      <c r="A578" s="15"/>
      <c r="B578" s="14"/>
      <c r="C578" s="13"/>
      <c r="D578" s="12"/>
      <c r="E578" s="11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9"/>
    </row>
    <row r="579" spans="1:18" x14ac:dyDescent="0.2">
      <c r="A579" s="15"/>
      <c r="B579" s="14"/>
      <c r="C579" s="13"/>
      <c r="D579" s="12"/>
      <c r="E579" s="11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9"/>
    </row>
    <row r="580" spans="1:18" x14ac:dyDescent="0.2">
      <c r="A580" s="15"/>
      <c r="B580" s="14"/>
      <c r="C580" s="13"/>
      <c r="D580" s="12"/>
      <c r="E580" s="11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9"/>
    </row>
    <row r="581" spans="1:18" x14ac:dyDescent="0.2">
      <c r="A581" s="15"/>
      <c r="B581" s="14"/>
      <c r="C581" s="13"/>
      <c r="D581" s="12"/>
      <c r="E581" s="11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9"/>
    </row>
    <row r="582" spans="1:18" x14ac:dyDescent="0.2">
      <c r="A582" s="15"/>
      <c r="B582" s="14"/>
      <c r="C582" s="13"/>
      <c r="D582" s="12"/>
      <c r="E582" s="11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9"/>
    </row>
    <row r="583" spans="1:18" x14ac:dyDescent="0.2">
      <c r="A583" s="15"/>
      <c r="B583" s="14"/>
      <c r="C583" s="13"/>
      <c r="D583" s="12"/>
      <c r="E583" s="11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9"/>
    </row>
    <row r="584" spans="1:18" x14ac:dyDescent="0.2">
      <c r="A584" s="15"/>
      <c r="B584" s="14"/>
      <c r="C584" s="13"/>
      <c r="D584" s="12"/>
      <c r="E584" s="11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9"/>
    </row>
    <row r="585" spans="1:18" x14ac:dyDescent="0.2">
      <c r="A585" s="15"/>
      <c r="B585" s="14"/>
      <c r="C585" s="13"/>
      <c r="D585" s="12"/>
      <c r="E585" s="11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9"/>
    </row>
    <row r="586" spans="1:18" x14ac:dyDescent="0.2">
      <c r="A586" s="15"/>
      <c r="B586" s="14"/>
      <c r="C586" s="13"/>
      <c r="D586" s="12"/>
      <c r="E586" s="11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9"/>
    </row>
    <row r="587" spans="1:18" x14ac:dyDescent="0.2">
      <c r="A587" s="15"/>
      <c r="B587" s="14"/>
      <c r="C587" s="13"/>
      <c r="D587" s="12"/>
      <c r="E587" s="11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9"/>
    </row>
    <row r="588" spans="1:18" x14ac:dyDescent="0.2">
      <c r="A588" s="15"/>
      <c r="B588" s="14"/>
      <c r="C588" s="13"/>
      <c r="D588" s="12"/>
      <c r="E588" s="11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9"/>
    </row>
    <row r="589" spans="1:18" x14ac:dyDescent="0.2">
      <c r="A589" s="15"/>
      <c r="B589" s="14"/>
      <c r="C589" s="13"/>
      <c r="D589" s="12"/>
      <c r="E589" s="11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9"/>
    </row>
    <row r="590" spans="1:18" x14ac:dyDescent="0.2">
      <c r="A590" s="15"/>
      <c r="B590" s="14"/>
      <c r="C590" s="13"/>
      <c r="D590" s="12"/>
      <c r="E590" s="11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9"/>
    </row>
    <row r="591" spans="1:18" x14ac:dyDescent="0.2">
      <c r="A591" s="15"/>
      <c r="B591" s="14"/>
      <c r="C591" s="13"/>
      <c r="D591" s="12"/>
      <c r="E591" s="11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9"/>
    </row>
    <row r="592" spans="1:18" x14ac:dyDescent="0.2">
      <c r="A592" s="15"/>
      <c r="B592" s="14"/>
      <c r="C592" s="13"/>
      <c r="D592" s="12"/>
      <c r="E592" s="11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9"/>
    </row>
    <row r="593" spans="1:18" x14ac:dyDescent="0.2">
      <c r="A593" s="15"/>
      <c r="B593" s="14"/>
      <c r="C593" s="13"/>
      <c r="D593" s="12"/>
      <c r="E593" s="11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9"/>
    </row>
    <row r="594" spans="1:18" x14ac:dyDescent="0.2">
      <c r="A594" s="15"/>
      <c r="B594" s="14"/>
      <c r="C594" s="13"/>
      <c r="D594" s="12"/>
      <c r="E594" s="11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9"/>
    </row>
    <row r="595" spans="1:18" x14ac:dyDescent="0.2">
      <c r="A595" s="15"/>
      <c r="B595" s="14"/>
      <c r="C595" s="13"/>
      <c r="D595" s="12"/>
      <c r="E595" s="11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9"/>
    </row>
    <row r="596" spans="1:18" x14ac:dyDescent="0.2">
      <c r="A596" s="15"/>
      <c r="B596" s="14"/>
      <c r="C596" s="13"/>
      <c r="D596" s="12"/>
      <c r="E596" s="11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9"/>
    </row>
    <row r="597" spans="1:18" x14ac:dyDescent="0.2">
      <c r="A597" s="15"/>
      <c r="B597" s="14"/>
      <c r="C597" s="13"/>
      <c r="D597" s="12"/>
      <c r="E597" s="11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9"/>
    </row>
    <row r="598" spans="1:18" x14ac:dyDescent="0.2">
      <c r="A598" s="15"/>
      <c r="B598" s="14"/>
      <c r="C598" s="13"/>
      <c r="D598" s="12"/>
      <c r="E598" s="11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9"/>
    </row>
    <row r="599" spans="1:18" x14ac:dyDescent="0.2">
      <c r="A599" s="15"/>
      <c r="B599" s="14"/>
      <c r="C599" s="13"/>
      <c r="D599" s="12"/>
      <c r="E599" s="11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9"/>
    </row>
    <row r="600" spans="1:18" x14ac:dyDescent="0.2">
      <c r="A600" s="15"/>
      <c r="B600" s="14"/>
      <c r="C600" s="13"/>
      <c r="D600" s="12"/>
      <c r="E600" s="11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9"/>
    </row>
    <row r="601" spans="1:18" x14ac:dyDescent="0.2">
      <c r="A601" s="15"/>
      <c r="B601" s="14"/>
      <c r="C601" s="13"/>
      <c r="D601" s="12"/>
      <c r="E601" s="11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9"/>
    </row>
    <row r="602" spans="1:18" x14ac:dyDescent="0.2">
      <c r="A602" s="15"/>
      <c r="B602" s="14"/>
      <c r="C602" s="13"/>
      <c r="D602" s="12"/>
      <c r="E602" s="11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9"/>
    </row>
    <row r="603" spans="1:18" x14ac:dyDescent="0.2">
      <c r="A603" s="15"/>
      <c r="B603" s="14"/>
      <c r="C603" s="13"/>
      <c r="D603" s="12"/>
      <c r="E603" s="11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9"/>
    </row>
    <row r="604" spans="1:18" x14ac:dyDescent="0.2">
      <c r="A604" s="15"/>
      <c r="B604" s="14"/>
      <c r="C604" s="13"/>
      <c r="D604" s="12"/>
      <c r="E604" s="11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9"/>
    </row>
    <row r="605" spans="1:18" x14ac:dyDescent="0.2">
      <c r="A605" s="15"/>
      <c r="B605" s="14"/>
      <c r="C605" s="13"/>
      <c r="D605" s="12"/>
      <c r="E605" s="11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9"/>
    </row>
    <row r="606" spans="1:18" x14ac:dyDescent="0.2">
      <c r="A606" s="15"/>
      <c r="B606" s="14"/>
      <c r="C606" s="13"/>
      <c r="D606" s="12"/>
      <c r="E606" s="11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9"/>
    </row>
    <row r="607" spans="1:18" x14ac:dyDescent="0.2">
      <c r="A607" s="15"/>
      <c r="B607" s="14"/>
      <c r="C607" s="13"/>
      <c r="D607" s="12"/>
      <c r="E607" s="11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9"/>
    </row>
    <row r="608" spans="1:18" x14ac:dyDescent="0.2">
      <c r="A608" s="15"/>
      <c r="B608" s="14"/>
      <c r="C608" s="13"/>
      <c r="D608" s="12"/>
      <c r="E608" s="11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9"/>
    </row>
    <row r="609" spans="1:18" x14ac:dyDescent="0.2">
      <c r="A609" s="15"/>
      <c r="B609" s="14"/>
      <c r="C609" s="13"/>
      <c r="D609" s="12"/>
      <c r="E609" s="11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9"/>
    </row>
    <row r="610" spans="1:18" x14ac:dyDescent="0.2">
      <c r="A610" s="15"/>
      <c r="B610" s="14"/>
      <c r="C610" s="13"/>
      <c r="D610" s="12"/>
      <c r="E610" s="11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9"/>
    </row>
    <row r="611" spans="1:18" x14ac:dyDescent="0.2">
      <c r="A611" s="15"/>
      <c r="B611" s="14"/>
      <c r="C611" s="13"/>
      <c r="D611" s="12"/>
      <c r="E611" s="11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9"/>
    </row>
    <row r="612" spans="1:18" x14ac:dyDescent="0.2">
      <c r="A612" s="15"/>
      <c r="B612" s="14"/>
      <c r="C612" s="13"/>
      <c r="D612" s="12"/>
      <c r="E612" s="11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9"/>
    </row>
    <row r="613" spans="1:18" x14ac:dyDescent="0.2">
      <c r="A613" s="15"/>
      <c r="B613" s="14"/>
      <c r="C613" s="13"/>
      <c r="D613" s="12"/>
      <c r="E613" s="11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9"/>
    </row>
    <row r="614" spans="1:18" x14ac:dyDescent="0.2">
      <c r="A614" s="15"/>
      <c r="B614" s="14"/>
      <c r="C614" s="13"/>
      <c r="D614" s="12"/>
      <c r="E614" s="11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9"/>
    </row>
    <row r="615" spans="1:18" x14ac:dyDescent="0.2">
      <c r="A615" s="15"/>
      <c r="B615" s="14"/>
      <c r="C615" s="13"/>
      <c r="D615" s="12"/>
      <c r="E615" s="11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9"/>
    </row>
    <row r="616" spans="1:18" x14ac:dyDescent="0.2">
      <c r="A616" s="15"/>
      <c r="B616" s="14"/>
      <c r="C616" s="13"/>
      <c r="D616" s="12"/>
      <c r="E616" s="11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9"/>
    </row>
    <row r="617" spans="1:18" x14ac:dyDescent="0.2">
      <c r="A617" s="15"/>
      <c r="B617" s="14"/>
      <c r="C617" s="13"/>
      <c r="D617" s="12"/>
      <c r="E617" s="11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9"/>
    </row>
    <row r="618" spans="1:18" x14ac:dyDescent="0.2">
      <c r="A618" s="15"/>
      <c r="B618" s="14"/>
      <c r="C618" s="13"/>
      <c r="D618" s="12"/>
      <c r="E618" s="11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9"/>
    </row>
    <row r="619" spans="1:18" x14ac:dyDescent="0.2">
      <c r="A619" s="15"/>
      <c r="B619" s="14"/>
      <c r="C619" s="13"/>
      <c r="D619" s="12"/>
      <c r="E619" s="11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9"/>
    </row>
    <row r="620" spans="1:18" x14ac:dyDescent="0.2">
      <c r="A620" s="15"/>
      <c r="B620" s="14"/>
      <c r="C620" s="13"/>
      <c r="D620" s="12"/>
      <c r="E620" s="11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9"/>
    </row>
    <row r="621" spans="1:18" x14ac:dyDescent="0.2">
      <c r="A621" s="15"/>
      <c r="B621" s="14"/>
      <c r="C621" s="13"/>
      <c r="D621" s="12"/>
      <c r="E621" s="11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9"/>
    </row>
    <row r="622" spans="1:18" x14ac:dyDescent="0.2">
      <c r="A622" s="15"/>
      <c r="B622" s="14"/>
      <c r="C622" s="13"/>
      <c r="D622" s="12"/>
      <c r="E622" s="11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9"/>
    </row>
    <row r="623" spans="1:18" x14ac:dyDescent="0.2">
      <c r="A623" s="15"/>
      <c r="B623" s="14"/>
      <c r="C623" s="13"/>
      <c r="D623" s="12"/>
      <c r="E623" s="11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9"/>
    </row>
    <row r="624" spans="1:18" x14ac:dyDescent="0.2">
      <c r="A624" s="15"/>
      <c r="B624" s="14"/>
      <c r="C624" s="13"/>
      <c r="D624" s="12"/>
      <c r="E624" s="11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9"/>
    </row>
    <row r="625" spans="1:18" x14ac:dyDescent="0.2">
      <c r="A625" s="15"/>
      <c r="B625" s="14"/>
      <c r="C625" s="13"/>
      <c r="D625" s="12"/>
      <c r="E625" s="11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9"/>
    </row>
    <row r="626" spans="1:18" x14ac:dyDescent="0.2">
      <c r="A626" s="15"/>
      <c r="B626" s="14"/>
      <c r="C626" s="13"/>
      <c r="D626" s="12"/>
      <c r="E626" s="11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9"/>
    </row>
    <row r="627" spans="1:18" x14ac:dyDescent="0.2">
      <c r="A627" s="15"/>
      <c r="B627" s="14"/>
      <c r="C627" s="13"/>
      <c r="D627" s="12"/>
      <c r="E627" s="11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9"/>
    </row>
    <row r="628" spans="1:18" x14ac:dyDescent="0.2">
      <c r="A628" s="15"/>
      <c r="B628" s="14"/>
      <c r="C628" s="13"/>
      <c r="D628" s="12"/>
      <c r="E628" s="11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9"/>
    </row>
    <row r="629" spans="1:18" x14ac:dyDescent="0.2">
      <c r="A629" s="15"/>
      <c r="B629" s="14"/>
      <c r="C629" s="13"/>
      <c r="D629" s="12"/>
      <c r="E629" s="11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9"/>
    </row>
    <row r="630" spans="1:18" x14ac:dyDescent="0.2">
      <c r="A630" s="15"/>
      <c r="B630" s="14"/>
      <c r="C630" s="13"/>
      <c r="D630" s="12"/>
      <c r="E630" s="11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9"/>
    </row>
    <row r="631" spans="1:18" x14ac:dyDescent="0.2">
      <c r="A631" s="15"/>
      <c r="B631" s="14"/>
      <c r="C631" s="13"/>
      <c r="D631" s="12"/>
      <c r="E631" s="11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9"/>
    </row>
    <row r="632" spans="1:18" x14ac:dyDescent="0.2">
      <c r="A632" s="15"/>
      <c r="B632" s="14"/>
      <c r="C632" s="13"/>
      <c r="D632" s="12"/>
      <c r="E632" s="11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9"/>
    </row>
    <row r="633" spans="1:18" x14ac:dyDescent="0.2">
      <c r="A633" s="15"/>
      <c r="B633" s="14"/>
      <c r="C633" s="13"/>
      <c r="D633" s="12"/>
      <c r="E633" s="11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9"/>
    </row>
    <row r="634" spans="1:18" x14ac:dyDescent="0.2">
      <c r="A634" s="15"/>
      <c r="B634" s="14"/>
      <c r="C634" s="13"/>
      <c r="D634" s="12"/>
      <c r="E634" s="11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9"/>
    </row>
    <row r="635" spans="1:18" x14ac:dyDescent="0.2">
      <c r="A635" s="15"/>
      <c r="B635" s="14"/>
      <c r="C635" s="13"/>
      <c r="D635" s="12"/>
      <c r="E635" s="11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9"/>
    </row>
    <row r="636" spans="1:18" x14ac:dyDescent="0.2">
      <c r="A636" s="15"/>
      <c r="B636" s="14"/>
      <c r="C636" s="13"/>
      <c r="D636" s="12"/>
      <c r="E636" s="11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9"/>
    </row>
    <row r="637" spans="1:18" x14ac:dyDescent="0.2">
      <c r="A637" s="15"/>
      <c r="B637" s="14"/>
      <c r="C637" s="13"/>
      <c r="D637" s="12"/>
      <c r="E637" s="11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9"/>
    </row>
    <row r="638" spans="1:18" x14ac:dyDescent="0.2">
      <c r="A638" s="15"/>
      <c r="B638" s="14"/>
      <c r="C638" s="13"/>
      <c r="D638" s="12"/>
      <c r="E638" s="11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9"/>
    </row>
    <row r="639" spans="1:18" x14ac:dyDescent="0.2">
      <c r="A639" s="15"/>
      <c r="B639" s="14"/>
      <c r="C639" s="13"/>
      <c r="D639" s="12"/>
      <c r="E639" s="11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9"/>
    </row>
    <row r="640" spans="1:18" x14ac:dyDescent="0.2">
      <c r="A640" s="15"/>
      <c r="B640" s="14"/>
      <c r="C640" s="13"/>
      <c r="D640" s="12"/>
      <c r="E640" s="11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9"/>
    </row>
    <row r="641" spans="1:18" x14ac:dyDescent="0.2">
      <c r="A641" s="15"/>
      <c r="B641" s="14"/>
      <c r="C641" s="13"/>
      <c r="D641" s="12"/>
      <c r="E641" s="11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9"/>
    </row>
    <row r="642" spans="1:18" x14ac:dyDescent="0.2">
      <c r="A642" s="15"/>
      <c r="B642" s="14"/>
      <c r="C642" s="13"/>
      <c r="D642" s="12"/>
      <c r="E642" s="11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9"/>
    </row>
    <row r="643" spans="1:18" x14ac:dyDescent="0.2">
      <c r="A643" s="15"/>
      <c r="B643" s="14"/>
      <c r="C643" s="13"/>
      <c r="D643" s="12"/>
      <c r="E643" s="11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9"/>
    </row>
    <row r="644" spans="1:18" x14ac:dyDescent="0.2">
      <c r="A644" s="15"/>
      <c r="B644" s="14"/>
      <c r="C644" s="13"/>
      <c r="D644" s="12"/>
      <c r="E644" s="11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9"/>
    </row>
    <row r="645" spans="1:18" x14ac:dyDescent="0.2">
      <c r="A645" s="15"/>
      <c r="B645" s="14"/>
      <c r="C645" s="13"/>
      <c r="D645" s="12"/>
      <c r="E645" s="11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9"/>
    </row>
    <row r="646" spans="1:18" x14ac:dyDescent="0.2">
      <c r="A646" s="15"/>
      <c r="B646" s="14"/>
      <c r="C646" s="13"/>
      <c r="D646" s="12"/>
      <c r="E646" s="11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9"/>
    </row>
    <row r="647" spans="1:18" x14ac:dyDescent="0.2">
      <c r="A647" s="15"/>
      <c r="B647" s="14"/>
      <c r="C647" s="13"/>
      <c r="D647" s="12"/>
      <c r="E647" s="11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9"/>
    </row>
    <row r="648" spans="1:18" x14ac:dyDescent="0.2">
      <c r="A648" s="15"/>
      <c r="B648" s="14"/>
      <c r="C648" s="13"/>
      <c r="D648" s="12"/>
      <c r="E648" s="11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9"/>
    </row>
    <row r="649" spans="1:18" x14ac:dyDescent="0.2">
      <c r="A649" s="15"/>
      <c r="B649" s="14"/>
      <c r="C649" s="13"/>
      <c r="D649" s="12"/>
      <c r="E649" s="11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9"/>
    </row>
    <row r="650" spans="1:18" x14ac:dyDescent="0.2">
      <c r="A650" s="15"/>
      <c r="B650" s="14"/>
      <c r="C650" s="13"/>
      <c r="D650" s="12"/>
      <c r="E650" s="11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9"/>
    </row>
    <row r="651" spans="1:18" x14ac:dyDescent="0.2">
      <c r="A651" s="15"/>
      <c r="B651" s="14"/>
      <c r="C651" s="13"/>
      <c r="D651" s="12"/>
      <c r="E651" s="11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9"/>
    </row>
    <row r="652" spans="1:18" x14ac:dyDescent="0.2">
      <c r="A652" s="15"/>
      <c r="B652" s="14"/>
      <c r="C652" s="13"/>
      <c r="D652" s="12"/>
      <c r="E652" s="11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9"/>
    </row>
    <row r="653" spans="1:18" x14ac:dyDescent="0.2">
      <c r="A653" s="15"/>
      <c r="B653" s="14"/>
      <c r="C653" s="13"/>
      <c r="D653" s="12"/>
      <c r="E653" s="11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9"/>
    </row>
    <row r="654" spans="1:18" x14ac:dyDescent="0.2">
      <c r="A654" s="15"/>
      <c r="B654" s="14"/>
      <c r="C654" s="13"/>
      <c r="D654" s="12"/>
      <c r="E654" s="11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9"/>
    </row>
    <row r="655" spans="1:18" x14ac:dyDescent="0.2">
      <c r="A655" s="15"/>
      <c r="B655" s="14"/>
      <c r="C655" s="13"/>
      <c r="D655" s="12"/>
      <c r="E655" s="11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9"/>
    </row>
    <row r="656" spans="1:18" x14ac:dyDescent="0.2">
      <c r="A656" s="15"/>
      <c r="B656" s="14"/>
      <c r="C656" s="13"/>
      <c r="D656" s="12"/>
      <c r="E656" s="11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9"/>
    </row>
    <row r="657" spans="1:18" x14ac:dyDescent="0.2">
      <c r="A657" s="15"/>
      <c r="B657" s="14"/>
      <c r="C657" s="13"/>
      <c r="D657" s="12"/>
      <c r="E657" s="11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9"/>
    </row>
    <row r="658" spans="1:18" x14ac:dyDescent="0.2">
      <c r="A658" s="15"/>
      <c r="B658" s="14"/>
      <c r="C658" s="13"/>
      <c r="D658" s="12"/>
      <c r="E658" s="11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9"/>
    </row>
    <row r="659" spans="1:18" x14ac:dyDescent="0.2">
      <c r="A659" s="15"/>
      <c r="B659" s="14"/>
      <c r="C659" s="13"/>
      <c r="D659" s="12"/>
      <c r="E659" s="11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9"/>
    </row>
    <row r="660" spans="1:18" x14ac:dyDescent="0.2">
      <c r="A660" s="15"/>
      <c r="B660" s="14"/>
      <c r="C660" s="13"/>
      <c r="D660" s="12"/>
      <c r="E660" s="11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9"/>
    </row>
    <row r="661" spans="1:18" x14ac:dyDescent="0.2">
      <c r="A661" s="15"/>
      <c r="B661" s="14"/>
      <c r="C661" s="13"/>
      <c r="D661" s="12"/>
      <c r="E661" s="11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9"/>
    </row>
    <row r="662" spans="1:18" x14ac:dyDescent="0.2">
      <c r="A662" s="15"/>
      <c r="B662" s="14"/>
      <c r="C662" s="13"/>
      <c r="D662" s="12"/>
      <c r="E662" s="11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9"/>
    </row>
    <row r="663" spans="1:18" x14ac:dyDescent="0.2">
      <c r="A663" s="15"/>
      <c r="B663" s="14"/>
      <c r="C663" s="13"/>
      <c r="D663" s="12"/>
      <c r="E663" s="11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9"/>
    </row>
    <row r="664" spans="1:18" x14ac:dyDescent="0.2">
      <c r="A664" s="15"/>
      <c r="B664" s="14"/>
      <c r="C664" s="13"/>
      <c r="D664" s="12"/>
      <c r="E664" s="11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9"/>
    </row>
    <row r="665" spans="1:18" x14ac:dyDescent="0.2">
      <c r="A665" s="15"/>
      <c r="B665" s="14"/>
      <c r="C665" s="13"/>
      <c r="D665" s="12"/>
      <c r="E665" s="11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9"/>
    </row>
    <row r="666" spans="1:18" x14ac:dyDescent="0.2">
      <c r="A666" s="15"/>
      <c r="B666" s="14"/>
      <c r="C666" s="13"/>
      <c r="D666" s="12"/>
      <c r="E666" s="11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9"/>
    </row>
    <row r="667" spans="1:18" x14ac:dyDescent="0.2"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8" x14ac:dyDescent="0.2"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8" x14ac:dyDescent="0.2"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8" x14ac:dyDescent="0.2"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8" x14ac:dyDescent="0.2"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8" x14ac:dyDescent="0.2"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6:17" x14ac:dyDescent="0.2"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6:17" x14ac:dyDescent="0.2"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6:17" x14ac:dyDescent="0.2"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6:17" x14ac:dyDescent="0.2"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6:17" x14ac:dyDescent="0.2"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6:17" x14ac:dyDescent="0.2"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6:17" x14ac:dyDescent="0.2"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6:17" x14ac:dyDescent="0.2"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6:17" x14ac:dyDescent="0.2"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6:17" x14ac:dyDescent="0.2"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6:17" x14ac:dyDescent="0.2"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6:17" x14ac:dyDescent="0.2"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6:17" x14ac:dyDescent="0.2"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6:17" x14ac:dyDescent="0.2"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6:17" x14ac:dyDescent="0.2"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6:17" x14ac:dyDescent="0.2"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6:17" x14ac:dyDescent="0.2"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6:17" x14ac:dyDescent="0.2"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6:17" x14ac:dyDescent="0.2"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6:17" x14ac:dyDescent="0.2"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6:17" x14ac:dyDescent="0.2"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6:17" x14ac:dyDescent="0.2"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6:17" x14ac:dyDescent="0.2"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6:17" x14ac:dyDescent="0.2"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6:17" x14ac:dyDescent="0.2"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6:17" x14ac:dyDescent="0.2"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6:17" x14ac:dyDescent="0.2"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6:17" x14ac:dyDescent="0.2"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6:17" x14ac:dyDescent="0.2"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6:17" x14ac:dyDescent="0.2"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6:17" x14ac:dyDescent="0.2"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6:17" x14ac:dyDescent="0.2"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6:17" x14ac:dyDescent="0.2"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6:17" x14ac:dyDescent="0.2"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6:17" x14ac:dyDescent="0.2"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6:17" x14ac:dyDescent="0.2"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6:17" x14ac:dyDescent="0.2"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6:17" x14ac:dyDescent="0.2"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6:17" x14ac:dyDescent="0.2"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6:17" x14ac:dyDescent="0.2"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6:17" x14ac:dyDescent="0.2"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6:17" x14ac:dyDescent="0.2"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6:17" x14ac:dyDescent="0.2"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6:17" x14ac:dyDescent="0.2"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6:17" x14ac:dyDescent="0.2"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6:17" x14ac:dyDescent="0.2"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6:17" x14ac:dyDescent="0.2"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6:17" x14ac:dyDescent="0.2"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6:17" x14ac:dyDescent="0.2"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6:17" x14ac:dyDescent="0.2"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6:17" x14ac:dyDescent="0.2"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6:17" x14ac:dyDescent="0.2"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6:17" x14ac:dyDescent="0.2"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6:17" x14ac:dyDescent="0.2"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6:17" x14ac:dyDescent="0.2"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6:17" x14ac:dyDescent="0.2"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6:17" x14ac:dyDescent="0.2"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6:17" x14ac:dyDescent="0.2"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6:17" x14ac:dyDescent="0.2"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6:17" x14ac:dyDescent="0.2"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6:17" x14ac:dyDescent="0.2"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6:17" x14ac:dyDescent="0.2"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6:17" x14ac:dyDescent="0.2"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6:17" x14ac:dyDescent="0.2"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6:17" x14ac:dyDescent="0.2"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6:17" x14ac:dyDescent="0.2"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6:17" x14ac:dyDescent="0.2"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6:17" x14ac:dyDescent="0.2"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6:17" x14ac:dyDescent="0.2"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6:17" x14ac:dyDescent="0.2"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6:17" x14ac:dyDescent="0.2"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6:17" x14ac:dyDescent="0.2"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6:17" x14ac:dyDescent="0.2"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6:17" x14ac:dyDescent="0.2"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6:17" x14ac:dyDescent="0.2"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6:17" x14ac:dyDescent="0.2"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6:17" x14ac:dyDescent="0.2"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6:17" x14ac:dyDescent="0.2"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6:17" x14ac:dyDescent="0.2"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6:17" x14ac:dyDescent="0.2"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6:17" x14ac:dyDescent="0.2"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6:17" x14ac:dyDescent="0.2"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6:17" x14ac:dyDescent="0.2"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6:17" x14ac:dyDescent="0.2"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6:17" x14ac:dyDescent="0.2"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6:17" x14ac:dyDescent="0.2"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6:17" x14ac:dyDescent="0.2"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6:17" x14ac:dyDescent="0.2"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6:17" x14ac:dyDescent="0.2"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6:17" x14ac:dyDescent="0.2"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6:17" x14ac:dyDescent="0.2"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6:17" x14ac:dyDescent="0.2"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6:17" x14ac:dyDescent="0.2"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6:17" x14ac:dyDescent="0.2"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6:17" x14ac:dyDescent="0.2"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6:17" x14ac:dyDescent="0.2"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6:17" x14ac:dyDescent="0.2"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6:17" x14ac:dyDescent="0.2"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6:17" x14ac:dyDescent="0.2"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6:17" x14ac:dyDescent="0.2"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6:17" x14ac:dyDescent="0.2"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6:17" x14ac:dyDescent="0.2"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6:17" x14ac:dyDescent="0.2"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6:17" x14ac:dyDescent="0.2"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6:17" x14ac:dyDescent="0.2"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6:17" x14ac:dyDescent="0.2"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6:17" x14ac:dyDescent="0.2"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6:17" x14ac:dyDescent="0.2"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6:17" x14ac:dyDescent="0.2"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6:17" x14ac:dyDescent="0.2"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6:17" x14ac:dyDescent="0.2"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6:17" x14ac:dyDescent="0.2"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6:17" x14ac:dyDescent="0.2"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6:17" x14ac:dyDescent="0.2"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6:17" x14ac:dyDescent="0.2"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6:17" x14ac:dyDescent="0.2"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6:17" x14ac:dyDescent="0.2"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6:17" x14ac:dyDescent="0.2"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6:17" x14ac:dyDescent="0.2"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6:17" x14ac:dyDescent="0.2"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6:17" x14ac:dyDescent="0.2"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6:17" x14ac:dyDescent="0.2"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6:17" x14ac:dyDescent="0.2"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6:17" x14ac:dyDescent="0.2"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6:17" x14ac:dyDescent="0.2"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6:17" x14ac:dyDescent="0.2"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6:17" x14ac:dyDescent="0.2"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6:17" x14ac:dyDescent="0.2"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6:17" x14ac:dyDescent="0.2"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6:17" x14ac:dyDescent="0.2"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6:17" x14ac:dyDescent="0.2"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6:17" x14ac:dyDescent="0.2"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6:17" x14ac:dyDescent="0.2"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6:17" x14ac:dyDescent="0.2"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6:17" x14ac:dyDescent="0.2"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6:17" x14ac:dyDescent="0.2"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6:17" x14ac:dyDescent="0.2"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6:17" x14ac:dyDescent="0.2"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6:17" x14ac:dyDescent="0.2"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6:17" x14ac:dyDescent="0.2"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6:17" x14ac:dyDescent="0.2"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6:17" x14ac:dyDescent="0.2"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6:17" x14ac:dyDescent="0.2"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6:17" x14ac:dyDescent="0.2"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6:17" x14ac:dyDescent="0.2"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6:17" x14ac:dyDescent="0.2"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6:17" x14ac:dyDescent="0.2"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6:17" x14ac:dyDescent="0.2"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6:17" x14ac:dyDescent="0.2"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6:17" x14ac:dyDescent="0.2"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6:17" x14ac:dyDescent="0.2"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6:17" x14ac:dyDescent="0.2"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6:17" x14ac:dyDescent="0.2"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6:17" x14ac:dyDescent="0.2"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6:17" x14ac:dyDescent="0.2"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6:17" x14ac:dyDescent="0.2"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6:17" x14ac:dyDescent="0.2"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6:17" x14ac:dyDescent="0.2"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6:17" x14ac:dyDescent="0.2"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6:17" x14ac:dyDescent="0.2"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6:17" x14ac:dyDescent="0.2"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6:17" x14ac:dyDescent="0.2"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6:17" x14ac:dyDescent="0.2"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6:17" x14ac:dyDescent="0.2"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6:17" x14ac:dyDescent="0.2"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6:17" x14ac:dyDescent="0.2"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6:17" x14ac:dyDescent="0.2"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6:17" x14ac:dyDescent="0.2"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6:17" x14ac:dyDescent="0.2"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6:17" x14ac:dyDescent="0.2"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6:17" x14ac:dyDescent="0.2"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6:17" x14ac:dyDescent="0.2"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6:17" x14ac:dyDescent="0.2"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6:17" x14ac:dyDescent="0.2"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6:17" x14ac:dyDescent="0.2"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6:17" x14ac:dyDescent="0.2"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6:17" x14ac:dyDescent="0.2"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6:17" x14ac:dyDescent="0.2"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6:17" x14ac:dyDescent="0.2"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6:17" x14ac:dyDescent="0.2"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6:17" x14ac:dyDescent="0.2"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6:17" x14ac:dyDescent="0.2"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6:17" x14ac:dyDescent="0.2"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6:17" x14ac:dyDescent="0.2"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6:17" x14ac:dyDescent="0.2"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6:17" x14ac:dyDescent="0.2"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6:17" x14ac:dyDescent="0.2"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6:17" x14ac:dyDescent="0.2"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6:17" x14ac:dyDescent="0.2"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6:17" x14ac:dyDescent="0.2"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6:17" x14ac:dyDescent="0.2"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6:17" x14ac:dyDescent="0.2"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6:17" x14ac:dyDescent="0.2"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6:17" x14ac:dyDescent="0.2"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6:17" x14ac:dyDescent="0.2"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6:17" x14ac:dyDescent="0.2"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6:17" x14ac:dyDescent="0.2"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6:17" x14ac:dyDescent="0.2"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6:17" x14ac:dyDescent="0.2"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6:17" x14ac:dyDescent="0.2"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6:17" x14ac:dyDescent="0.2"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6:17" x14ac:dyDescent="0.2"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6:17" x14ac:dyDescent="0.2"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6:17" x14ac:dyDescent="0.2"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6:17" x14ac:dyDescent="0.2"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6:17" x14ac:dyDescent="0.2"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6:17" x14ac:dyDescent="0.2"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6:17" x14ac:dyDescent="0.2"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6:17" x14ac:dyDescent="0.2"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6:17" x14ac:dyDescent="0.2"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6:17" x14ac:dyDescent="0.2"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6:17" x14ac:dyDescent="0.2"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6:17" x14ac:dyDescent="0.2"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6:17" x14ac:dyDescent="0.2"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6:17" x14ac:dyDescent="0.2"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6:17" x14ac:dyDescent="0.2"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6:17" x14ac:dyDescent="0.2"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6:17" x14ac:dyDescent="0.2"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6:17" x14ac:dyDescent="0.2"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6:17" x14ac:dyDescent="0.2"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6:17" x14ac:dyDescent="0.2"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6:17" x14ac:dyDescent="0.2"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6:17" x14ac:dyDescent="0.2"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6:17" x14ac:dyDescent="0.2"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6:17" x14ac:dyDescent="0.2"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6:17" x14ac:dyDescent="0.2"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6:17" x14ac:dyDescent="0.2"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6:17" x14ac:dyDescent="0.2"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6:17" x14ac:dyDescent="0.2"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6:17" x14ac:dyDescent="0.2"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6:17" x14ac:dyDescent="0.2"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6:17" x14ac:dyDescent="0.2"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6:17" x14ac:dyDescent="0.2"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6:17" x14ac:dyDescent="0.2"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6:17" x14ac:dyDescent="0.2"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6:17" x14ac:dyDescent="0.2"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6:17" x14ac:dyDescent="0.2"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6:17" x14ac:dyDescent="0.2"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6:17" x14ac:dyDescent="0.2"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6:17" x14ac:dyDescent="0.2"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6:17" x14ac:dyDescent="0.2"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6:17" x14ac:dyDescent="0.2"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6:17" x14ac:dyDescent="0.2"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6:17" x14ac:dyDescent="0.2"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6:17" x14ac:dyDescent="0.2"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6:17" x14ac:dyDescent="0.2"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6:17" x14ac:dyDescent="0.2"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6:17" x14ac:dyDescent="0.2"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6:17" x14ac:dyDescent="0.2"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6:17" x14ac:dyDescent="0.2"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6:17" x14ac:dyDescent="0.2"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6:17" x14ac:dyDescent="0.2"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6:17" x14ac:dyDescent="0.2"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6:17" x14ac:dyDescent="0.2"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6:17" x14ac:dyDescent="0.2"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6:17" x14ac:dyDescent="0.2"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6:17" x14ac:dyDescent="0.2"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6:17" x14ac:dyDescent="0.2"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6:17" x14ac:dyDescent="0.2"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6:17" x14ac:dyDescent="0.2"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6:17" x14ac:dyDescent="0.2"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6:17" x14ac:dyDescent="0.2"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6:17" x14ac:dyDescent="0.2"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6:17" x14ac:dyDescent="0.2"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6:17" x14ac:dyDescent="0.2"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6:17" x14ac:dyDescent="0.2"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6:17" x14ac:dyDescent="0.2"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6:17" x14ac:dyDescent="0.2"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6:17" x14ac:dyDescent="0.2"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6:17" x14ac:dyDescent="0.2"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6:17" x14ac:dyDescent="0.2"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6:17" x14ac:dyDescent="0.2"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6:17" x14ac:dyDescent="0.2"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6:17" x14ac:dyDescent="0.2"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6:17" x14ac:dyDescent="0.2"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6:17" x14ac:dyDescent="0.2"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6:17" x14ac:dyDescent="0.2"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6:17" x14ac:dyDescent="0.2"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6:17" x14ac:dyDescent="0.2"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6:17" x14ac:dyDescent="0.2"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6:17" x14ac:dyDescent="0.2"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6:17" x14ac:dyDescent="0.2"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6:17" x14ac:dyDescent="0.2"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6:17" x14ac:dyDescent="0.2"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6:17" x14ac:dyDescent="0.2"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6:17" x14ac:dyDescent="0.2"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6:17" x14ac:dyDescent="0.2"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6:17" x14ac:dyDescent="0.2"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6:17" x14ac:dyDescent="0.2"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6:17" x14ac:dyDescent="0.2"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6:17" x14ac:dyDescent="0.2"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6:17" x14ac:dyDescent="0.2"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6:17" x14ac:dyDescent="0.2"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6:17" x14ac:dyDescent="0.2"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6:17" x14ac:dyDescent="0.2"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6:17" x14ac:dyDescent="0.2"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6:17" x14ac:dyDescent="0.2"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6:17" x14ac:dyDescent="0.2"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6:17" x14ac:dyDescent="0.2"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6:17" x14ac:dyDescent="0.2"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6:17" x14ac:dyDescent="0.2"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6:17" x14ac:dyDescent="0.2"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6:17" x14ac:dyDescent="0.2"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6:17" x14ac:dyDescent="0.2"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6:17" x14ac:dyDescent="0.2"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6:17" x14ac:dyDescent="0.2"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6:17" x14ac:dyDescent="0.2"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6:17" x14ac:dyDescent="0.2"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6:17" x14ac:dyDescent="0.2"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6:17" x14ac:dyDescent="0.2"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6:17" x14ac:dyDescent="0.2"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6:17" x14ac:dyDescent="0.2"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6:17" x14ac:dyDescent="0.2"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6:17" x14ac:dyDescent="0.2"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6:17" x14ac:dyDescent="0.2"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6:17" x14ac:dyDescent="0.2"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6:17" x14ac:dyDescent="0.2"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6:17" x14ac:dyDescent="0.2"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6:17" x14ac:dyDescent="0.2"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6:17" x14ac:dyDescent="0.2"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6:17" x14ac:dyDescent="0.2"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6:17" x14ac:dyDescent="0.2"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6:17" x14ac:dyDescent="0.2"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6:17" x14ac:dyDescent="0.2"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6:17" x14ac:dyDescent="0.2"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6:17" x14ac:dyDescent="0.2"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6:17" x14ac:dyDescent="0.2"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6:17" x14ac:dyDescent="0.2"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6:17" x14ac:dyDescent="0.2"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6:17" x14ac:dyDescent="0.2"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6:17" x14ac:dyDescent="0.2"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6:17" x14ac:dyDescent="0.2"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6:17" x14ac:dyDescent="0.2"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6:17" x14ac:dyDescent="0.2"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6:17" x14ac:dyDescent="0.2"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6:17" x14ac:dyDescent="0.2"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6:17" x14ac:dyDescent="0.2"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6:17" x14ac:dyDescent="0.2"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6:17" x14ac:dyDescent="0.2"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6:17" x14ac:dyDescent="0.2"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6:17" x14ac:dyDescent="0.2"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6:17" x14ac:dyDescent="0.2"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6:17" x14ac:dyDescent="0.2"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6:17" x14ac:dyDescent="0.2"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6:17" x14ac:dyDescent="0.2"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6:17" x14ac:dyDescent="0.2"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6:17" x14ac:dyDescent="0.2"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6:17" x14ac:dyDescent="0.2"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6:17" x14ac:dyDescent="0.2"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6:17" x14ac:dyDescent="0.2"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6:17" x14ac:dyDescent="0.2"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6:17" x14ac:dyDescent="0.2"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6:17" x14ac:dyDescent="0.2"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6:17" x14ac:dyDescent="0.2"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6:17" x14ac:dyDescent="0.2"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6:17" x14ac:dyDescent="0.2"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6:17" x14ac:dyDescent="0.2"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6:17" x14ac:dyDescent="0.2"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6:17" x14ac:dyDescent="0.2"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6:17" x14ac:dyDescent="0.2"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6:17" x14ac:dyDescent="0.2"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6:17" x14ac:dyDescent="0.2"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6:17" x14ac:dyDescent="0.2"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6:17" x14ac:dyDescent="0.2"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6:17" x14ac:dyDescent="0.2"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6:17" x14ac:dyDescent="0.2"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6:17" x14ac:dyDescent="0.2"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6:17" x14ac:dyDescent="0.2"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6:17" x14ac:dyDescent="0.2"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6:17" x14ac:dyDescent="0.2"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6:17" x14ac:dyDescent="0.2"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6:17" x14ac:dyDescent="0.2"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6:17" x14ac:dyDescent="0.2"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6:17" x14ac:dyDescent="0.2"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6:17" x14ac:dyDescent="0.2"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6:17" x14ac:dyDescent="0.2"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6:17" x14ac:dyDescent="0.2"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6:17" x14ac:dyDescent="0.2"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6:17" x14ac:dyDescent="0.2"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6:17" x14ac:dyDescent="0.2"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6:17" x14ac:dyDescent="0.2"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6:17" x14ac:dyDescent="0.2"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6:17" x14ac:dyDescent="0.2"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6:17" x14ac:dyDescent="0.2"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6:17" x14ac:dyDescent="0.2"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6:17" x14ac:dyDescent="0.2"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6:17" x14ac:dyDescent="0.2"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6:17" x14ac:dyDescent="0.2"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6:17" x14ac:dyDescent="0.2"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6:17" x14ac:dyDescent="0.2"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6:17" x14ac:dyDescent="0.2"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6:17" x14ac:dyDescent="0.2"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6:17" x14ac:dyDescent="0.2"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6:17" x14ac:dyDescent="0.2"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6:17" x14ac:dyDescent="0.2"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6:17" x14ac:dyDescent="0.2"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6:17" x14ac:dyDescent="0.2"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6:17" x14ac:dyDescent="0.2"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6:17" x14ac:dyDescent="0.2"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6:17" x14ac:dyDescent="0.2"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6:17" x14ac:dyDescent="0.2"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6:17" x14ac:dyDescent="0.2"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6:17" x14ac:dyDescent="0.2"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6:17" x14ac:dyDescent="0.2"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6:17" x14ac:dyDescent="0.2"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6:17" x14ac:dyDescent="0.2"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6:17" x14ac:dyDescent="0.2"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6:17" x14ac:dyDescent="0.2"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6:17" x14ac:dyDescent="0.2"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6:17" x14ac:dyDescent="0.2"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6:17" x14ac:dyDescent="0.2"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6:17" x14ac:dyDescent="0.2"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6:17" x14ac:dyDescent="0.2"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6:17" x14ac:dyDescent="0.2"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6:17" x14ac:dyDescent="0.2"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6:17" x14ac:dyDescent="0.2"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6:17" x14ac:dyDescent="0.2"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6:17" x14ac:dyDescent="0.2"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6:17" x14ac:dyDescent="0.2"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6:17" x14ac:dyDescent="0.2"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6:17" x14ac:dyDescent="0.2"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6:17" x14ac:dyDescent="0.2"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6:17" x14ac:dyDescent="0.2"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6:17" x14ac:dyDescent="0.2"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6:17" x14ac:dyDescent="0.2"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6:17" x14ac:dyDescent="0.2"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6:17" x14ac:dyDescent="0.2"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6:17" x14ac:dyDescent="0.2"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6:17" x14ac:dyDescent="0.2"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6:17" x14ac:dyDescent="0.2"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6:17" x14ac:dyDescent="0.2"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6:17" x14ac:dyDescent="0.2"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6:17" x14ac:dyDescent="0.2"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6:17" x14ac:dyDescent="0.2"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6:17" x14ac:dyDescent="0.2"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6:17" x14ac:dyDescent="0.2"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6:17" x14ac:dyDescent="0.2"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6:17" x14ac:dyDescent="0.2"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6:17" x14ac:dyDescent="0.2"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6:17" x14ac:dyDescent="0.2"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6:17" x14ac:dyDescent="0.2"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6:17" x14ac:dyDescent="0.2"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6:17" x14ac:dyDescent="0.2"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6:17" x14ac:dyDescent="0.2"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6:17" x14ac:dyDescent="0.2"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6:17" x14ac:dyDescent="0.2"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6:17" x14ac:dyDescent="0.2"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6:17" x14ac:dyDescent="0.2"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6:17" x14ac:dyDescent="0.2"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6:17" x14ac:dyDescent="0.2"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6:17" x14ac:dyDescent="0.2"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6:17" x14ac:dyDescent="0.2"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6:17" x14ac:dyDescent="0.2"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6:17" x14ac:dyDescent="0.2"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6:17" x14ac:dyDescent="0.2"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6:17" x14ac:dyDescent="0.2"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6:17" x14ac:dyDescent="0.2"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6:17" x14ac:dyDescent="0.2"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6:17" x14ac:dyDescent="0.2"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6:17" x14ac:dyDescent="0.2"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6:17" x14ac:dyDescent="0.2"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6:17" x14ac:dyDescent="0.2"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6:17" x14ac:dyDescent="0.2"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6:17" x14ac:dyDescent="0.2"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6:17" x14ac:dyDescent="0.2"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6:17" x14ac:dyDescent="0.2"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6:17" x14ac:dyDescent="0.2"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6:17" x14ac:dyDescent="0.2"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6:17" x14ac:dyDescent="0.2"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6:17" x14ac:dyDescent="0.2"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6:17" x14ac:dyDescent="0.2"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6:17" x14ac:dyDescent="0.2"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6:17" x14ac:dyDescent="0.2"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6:17" x14ac:dyDescent="0.2"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6:17" x14ac:dyDescent="0.2"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6:17" x14ac:dyDescent="0.2"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6:17" x14ac:dyDescent="0.2"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6:17" x14ac:dyDescent="0.2"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6:17" x14ac:dyDescent="0.2"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6:17" x14ac:dyDescent="0.2"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6:17" x14ac:dyDescent="0.2"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6:17" x14ac:dyDescent="0.2"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6:17" x14ac:dyDescent="0.2"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6:17" x14ac:dyDescent="0.2"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6:17" x14ac:dyDescent="0.2"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6:17" x14ac:dyDescent="0.2"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6:17" x14ac:dyDescent="0.2"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6:17" x14ac:dyDescent="0.2"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6:17" x14ac:dyDescent="0.2"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6:17" x14ac:dyDescent="0.2"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6:17" x14ac:dyDescent="0.2"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6:17" x14ac:dyDescent="0.2"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6:17" x14ac:dyDescent="0.2"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6:17" x14ac:dyDescent="0.2"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6:17" x14ac:dyDescent="0.2"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6:17" x14ac:dyDescent="0.2"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6:17" x14ac:dyDescent="0.2"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6:17" x14ac:dyDescent="0.2"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6:17" x14ac:dyDescent="0.2"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6:17" x14ac:dyDescent="0.2"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6:17" x14ac:dyDescent="0.2"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6:17" x14ac:dyDescent="0.2"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6:17" x14ac:dyDescent="0.2"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6:17" x14ac:dyDescent="0.2"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6:17" x14ac:dyDescent="0.2"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6:17" x14ac:dyDescent="0.2"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6:17" x14ac:dyDescent="0.2"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6:17" x14ac:dyDescent="0.2"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6:17" x14ac:dyDescent="0.2"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6:17" x14ac:dyDescent="0.2"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6:17" x14ac:dyDescent="0.2"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6:17" x14ac:dyDescent="0.2"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6:17" x14ac:dyDescent="0.2"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6:17" x14ac:dyDescent="0.2"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6:17" x14ac:dyDescent="0.2"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6:17" x14ac:dyDescent="0.2"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6:17" x14ac:dyDescent="0.2"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6:17" x14ac:dyDescent="0.2"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6:17" x14ac:dyDescent="0.2"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6:17" x14ac:dyDescent="0.2"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6:17" x14ac:dyDescent="0.2"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6:17" x14ac:dyDescent="0.2"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6:17" x14ac:dyDescent="0.2"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6:17" x14ac:dyDescent="0.2"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6:17" x14ac:dyDescent="0.2"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6:17" x14ac:dyDescent="0.2"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6:17" x14ac:dyDescent="0.2"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6:17" x14ac:dyDescent="0.2"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6:17" x14ac:dyDescent="0.2"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6:17" x14ac:dyDescent="0.2"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6:17" x14ac:dyDescent="0.2"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6:17" x14ac:dyDescent="0.2"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6:17" x14ac:dyDescent="0.2"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6:17" x14ac:dyDescent="0.2"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6:17" x14ac:dyDescent="0.2"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6:17" x14ac:dyDescent="0.2"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6:17" x14ac:dyDescent="0.2"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6:17" x14ac:dyDescent="0.2"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6:17" x14ac:dyDescent="0.2"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6:17" x14ac:dyDescent="0.2"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6:17" x14ac:dyDescent="0.2"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6:17" x14ac:dyDescent="0.2"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6:17" x14ac:dyDescent="0.2"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6:17" x14ac:dyDescent="0.2"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6:17" x14ac:dyDescent="0.2"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6:17" x14ac:dyDescent="0.2"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6:17" x14ac:dyDescent="0.2"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6:17" x14ac:dyDescent="0.2"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6:17" x14ac:dyDescent="0.2"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6:17" x14ac:dyDescent="0.2"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6:17" x14ac:dyDescent="0.2"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6:17" x14ac:dyDescent="0.2"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6:17" x14ac:dyDescent="0.2"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6:17" x14ac:dyDescent="0.2"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6:17" x14ac:dyDescent="0.2"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6:17" x14ac:dyDescent="0.2"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6:17" x14ac:dyDescent="0.2"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6:17" x14ac:dyDescent="0.2"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6:17" x14ac:dyDescent="0.2"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6:17" x14ac:dyDescent="0.2"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6:17" x14ac:dyDescent="0.2"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6:17" x14ac:dyDescent="0.2"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6:17" x14ac:dyDescent="0.2"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6:17" x14ac:dyDescent="0.2"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6:17" x14ac:dyDescent="0.2"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6:17" x14ac:dyDescent="0.2"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6:17" x14ac:dyDescent="0.2"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6:17" x14ac:dyDescent="0.2"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6:17" x14ac:dyDescent="0.2"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6:17" x14ac:dyDescent="0.2"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6:17" x14ac:dyDescent="0.2"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6:17" x14ac:dyDescent="0.2"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6:17" x14ac:dyDescent="0.2"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6:17" x14ac:dyDescent="0.2"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6:17" x14ac:dyDescent="0.2"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6:17" x14ac:dyDescent="0.2"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6:17" x14ac:dyDescent="0.2"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6:17" x14ac:dyDescent="0.2"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6:17" x14ac:dyDescent="0.2"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6:17" x14ac:dyDescent="0.2"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6:17" x14ac:dyDescent="0.2"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6:17" x14ac:dyDescent="0.2"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6:17" x14ac:dyDescent="0.2"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6:17" x14ac:dyDescent="0.2"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6:17" x14ac:dyDescent="0.2"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6:17" x14ac:dyDescent="0.2"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6:17" x14ac:dyDescent="0.2"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6:17" x14ac:dyDescent="0.2"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6:17" x14ac:dyDescent="0.2"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6:17" x14ac:dyDescent="0.2"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6:17" x14ac:dyDescent="0.2"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6:17" x14ac:dyDescent="0.2"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6:17" x14ac:dyDescent="0.2"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6:17" x14ac:dyDescent="0.2"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6:17" x14ac:dyDescent="0.2"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6:17" x14ac:dyDescent="0.2"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6:17" x14ac:dyDescent="0.2"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6:17" x14ac:dyDescent="0.2"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6:17" x14ac:dyDescent="0.2"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6:17" x14ac:dyDescent="0.2"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6:17" x14ac:dyDescent="0.2"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6:17" x14ac:dyDescent="0.2"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6:17" x14ac:dyDescent="0.2"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6:17" x14ac:dyDescent="0.2"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6:17" x14ac:dyDescent="0.2"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6:17" x14ac:dyDescent="0.2"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6:17" x14ac:dyDescent="0.2"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6:17" x14ac:dyDescent="0.2"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6:17" x14ac:dyDescent="0.2"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6:17" x14ac:dyDescent="0.2"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6:17" x14ac:dyDescent="0.2"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6:17" x14ac:dyDescent="0.2"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6:17" x14ac:dyDescent="0.2"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6:17" x14ac:dyDescent="0.2"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6:17" x14ac:dyDescent="0.2"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6:17" x14ac:dyDescent="0.2"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6:17" x14ac:dyDescent="0.2"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6:17" x14ac:dyDescent="0.2"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6:17" x14ac:dyDescent="0.2"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6:17" x14ac:dyDescent="0.2"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6:17" x14ac:dyDescent="0.2"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6:17" x14ac:dyDescent="0.2"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6:17" x14ac:dyDescent="0.2"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6:17" x14ac:dyDescent="0.2"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6:17" x14ac:dyDescent="0.2"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6:17" x14ac:dyDescent="0.2"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6:17" x14ac:dyDescent="0.2"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6:17" x14ac:dyDescent="0.2"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6:17" x14ac:dyDescent="0.2"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6:17" x14ac:dyDescent="0.2"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6:17" x14ac:dyDescent="0.2"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6:17" x14ac:dyDescent="0.2"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6:17" x14ac:dyDescent="0.2"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6:17" x14ac:dyDescent="0.2"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6:17" x14ac:dyDescent="0.2"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6:17" x14ac:dyDescent="0.2"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6:17" x14ac:dyDescent="0.2"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6:17" x14ac:dyDescent="0.2"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6:17" x14ac:dyDescent="0.2"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6:17" x14ac:dyDescent="0.2"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6:17" x14ac:dyDescent="0.2"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6:17" x14ac:dyDescent="0.2"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6:17" x14ac:dyDescent="0.2"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6:17" x14ac:dyDescent="0.2"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6:17" x14ac:dyDescent="0.2"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6:17" x14ac:dyDescent="0.2"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6:17" x14ac:dyDescent="0.2"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6:17" x14ac:dyDescent="0.2"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6:17" x14ac:dyDescent="0.2"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6:17" x14ac:dyDescent="0.2"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6:17" x14ac:dyDescent="0.2"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6:17" x14ac:dyDescent="0.2"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6:17" x14ac:dyDescent="0.2"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6:17" x14ac:dyDescent="0.2"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6:17" x14ac:dyDescent="0.2"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6:17" x14ac:dyDescent="0.2"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6:17" x14ac:dyDescent="0.2"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6:17" x14ac:dyDescent="0.2"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6:17" x14ac:dyDescent="0.2"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6:17" x14ac:dyDescent="0.2"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6:17" x14ac:dyDescent="0.2"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6:17" x14ac:dyDescent="0.2"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6:17" x14ac:dyDescent="0.2"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6:17" x14ac:dyDescent="0.2"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6:17" x14ac:dyDescent="0.2"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6:17" x14ac:dyDescent="0.2"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6:17" x14ac:dyDescent="0.2"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6:17" x14ac:dyDescent="0.2"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6:17" x14ac:dyDescent="0.2"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6:17" x14ac:dyDescent="0.2"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6:17" x14ac:dyDescent="0.2"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6:17" x14ac:dyDescent="0.2"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6:17" x14ac:dyDescent="0.2"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6:17" x14ac:dyDescent="0.2"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6:17" x14ac:dyDescent="0.2"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6:17" x14ac:dyDescent="0.2"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6:17" x14ac:dyDescent="0.2"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6:17" x14ac:dyDescent="0.2"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6:17" x14ac:dyDescent="0.2"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6:17" x14ac:dyDescent="0.2"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6:17" x14ac:dyDescent="0.2"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6:17" x14ac:dyDescent="0.2"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6:17" x14ac:dyDescent="0.2"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6:17" x14ac:dyDescent="0.2"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6:17" x14ac:dyDescent="0.2"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6:17" x14ac:dyDescent="0.2"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6:17" x14ac:dyDescent="0.2"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6:17" x14ac:dyDescent="0.2"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6:17" x14ac:dyDescent="0.2"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6:17" x14ac:dyDescent="0.2"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6:17" x14ac:dyDescent="0.2"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6:17" x14ac:dyDescent="0.2"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6:17" x14ac:dyDescent="0.2"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6:17" x14ac:dyDescent="0.2"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6:17" x14ac:dyDescent="0.2"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6:17" x14ac:dyDescent="0.2"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6:17" x14ac:dyDescent="0.2"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6:17" x14ac:dyDescent="0.2"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6:17" x14ac:dyDescent="0.2"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6:17" x14ac:dyDescent="0.2"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6:17" x14ac:dyDescent="0.2"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6:17" x14ac:dyDescent="0.2"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6:17" x14ac:dyDescent="0.2"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6:17" x14ac:dyDescent="0.2"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6:17" x14ac:dyDescent="0.2"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6:17" x14ac:dyDescent="0.2"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6:17" x14ac:dyDescent="0.2"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6:17" x14ac:dyDescent="0.2"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6:17" x14ac:dyDescent="0.2"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6:17" x14ac:dyDescent="0.2"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6:17" x14ac:dyDescent="0.2"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6:17" x14ac:dyDescent="0.2"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6:17" x14ac:dyDescent="0.2"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6:17" x14ac:dyDescent="0.2"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6:17" x14ac:dyDescent="0.2"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6:17" x14ac:dyDescent="0.2"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6:17" x14ac:dyDescent="0.2"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6:17" x14ac:dyDescent="0.2"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6:17" x14ac:dyDescent="0.2"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6:17" x14ac:dyDescent="0.2"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6:17" x14ac:dyDescent="0.2"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6:17" x14ac:dyDescent="0.2"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6:17" x14ac:dyDescent="0.2"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6:17" x14ac:dyDescent="0.2"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6:17" x14ac:dyDescent="0.2"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6:17" x14ac:dyDescent="0.2"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6:17" x14ac:dyDescent="0.2"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6:17" x14ac:dyDescent="0.2"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6:17" x14ac:dyDescent="0.2"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6:17" x14ac:dyDescent="0.2"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6:17" x14ac:dyDescent="0.2"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6:17" x14ac:dyDescent="0.2"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6:17" x14ac:dyDescent="0.2"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6:17" x14ac:dyDescent="0.2"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6:17" x14ac:dyDescent="0.2"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6:17" x14ac:dyDescent="0.2"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6:17" x14ac:dyDescent="0.2"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6:17" x14ac:dyDescent="0.2"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6:17" x14ac:dyDescent="0.2"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6:17" x14ac:dyDescent="0.2"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6:17" x14ac:dyDescent="0.2"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6:17" x14ac:dyDescent="0.2"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6:17" x14ac:dyDescent="0.2"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6:17" x14ac:dyDescent="0.2"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6:17" x14ac:dyDescent="0.2"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6:17" x14ac:dyDescent="0.2"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6:17" x14ac:dyDescent="0.2"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6:17" x14ac:dyDescent="0.2"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6:17" x14ac:dyDescent="0.2"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6:17" x14ac:dyDescent="0.2"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6:17" x14ac:dyDescent="0.2"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6:17" x14ac:dyDescent="0.2"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6:17" x14ac:dyDescent="0.2"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6:17" x14ac:dyDescent="0.2"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6:17" x14ac:dyDescent="0.2"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6:17" x14ac:dyDescent="0.2"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6:17" x14ac:dyDescent="0.2"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6:17" x14ac:dyDescent="0.2"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6:17" x14ac:dyDescent="0.2"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6:17" x14ac:dyDescent="0.2"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6:17" x14ac:dyDescent="0.2"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6:17" x14ac:dyDescent="0.2"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6:17" x14ac:dyDescent="0.2"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6:17" x14ac:dyDescent="0.2"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6:17" x14ac:dyDescent="0.2"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6:17" x14ac:dyDescent="0.2"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6:17" x14ac:dyDescent="0.2"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6:17" x14ac:dyDescent="0.2"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6:17" x14ac:dyDescent="0.2"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6:17" x14ac:dyDescent="0.2"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6:17" x14ac:dyDescent="0.2"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6:17" x14ac:dyDescent="0.2"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6:17" x14ac:dyDescent="0.2"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6:17" x14ac:dyDescent="0.2"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6:17" x14ac:dyDescent="0.2"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6:17" x14ac:dyDescent="0.2"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6:17" x14ac:dyDescent="0.2"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6:17" x14ac:dyDescent="0.2"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6:17" x14ac:dyDescent="0.2"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6:17" x14ac:dyDescent="0.2"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6:17" x14ac:dyDescent="0.2"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6:17" x14ac:dyDescent="0.2"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6:17" x14ac:dyDescent="0.2"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6:17" x14ac:dyDescent="0.2"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6:17" x14ac:dyDescent="0.2"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6:17" x14ac:dyDescent="0.2"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6:17" x14ac:dyDescent="0.2"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6:17" x14ac:dyDescent="0.2"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6:17" x14ac:dyDescent="0.2"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6:17" x14ac:dyDescent="0.2"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6:17" x14ac:dyDescent="0.2"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6:17" x14ac:dyDescent="0.2"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6:17" x14ac:dyDescent="0.2"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6:17" x14ac:dyDescent="0.2"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6:17" x14ac:dyDescent="0.2"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6:17" x14ac:dyDescent="0.2"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6:17" x14ac:dyDescent="0.2"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6:17" x14ac:dyDescent="0.2"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6:17" x14ac:dyDescent="0.2"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6:17" x14ac:dyDescent="0.2"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6:17" x14ac:dyDescent="0.2"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6:17" x14ac:dyDescent="0.2"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6:17" x14ac:dyDescent="0.2"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6:17" x14ac:dyDescent="0.2"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6:17" x14ac:dyDescent="0.2"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6:17" x14ac:dyDescent="0.2"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6:17" x14ac:dyDescent="0.2"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6:17" x14ac:dyDescent="0.2"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6:17" x14ac:dyDescent="0.2"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6:17" x14ac:dyDescent="0.2"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6:17" x14ac:dyDescent="0.2"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6:17" x14ac:dyDescent="0.2"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6:17" x14ac:dyDescent="0.2"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6:17" x14ac:dyDescent="0.2"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6:17" x14ac:dyDescent="0.2"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6:17" x14ac:dyDescent="0.2"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6:17" x14ac:dyDescent="0.2"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6:17" x14ac:dyDescent="0.2"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6:17" x14ac:dyDescent="0.2"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6:17" x14ac:dyDescent="0.2"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6:17" x14ac:dyDescent="0.2"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6:17" x14ac:dyDescent="0.2"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6:17" x14ac:dyDescent="0.2"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6:17" x14ac:dyDescent="0.2"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6:17" x14ac:dyDescent="0.2"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6:17" x14ac:dyDescent="0.2"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6:17" x14ac:dyDescent="0.2"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6:17" x14ac:dyDescent="0.2"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6:17" x14ac:dyDescent="0.2"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6:17" x14ac:dyDescent="0.2"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6:17" x14ac:dyDescent="0.2"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6:17" x14ac:dyDescent="0.2"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6:17" x14ac:dyDescent="0.2"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6:17" x14ac:dyDescent="0.2"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6:17" x14ac:dyDescent="0.2"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6:17" x14ac:dyDescent="0.2"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6:17" x14ac:dyDescent="0.2"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6:17" x14ac:dyDescent="0.2"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6:17" x14ac:dyDescent="0.2"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6:17" x14ac:dyDescent="0.2"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6:17" x14ac:dyDescent="0.2"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6:17" x14ac:dyDescent="0.2"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6:17" x14ac:dyDescent="0.2"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6:17" x14ac:dyDescent="0.2"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6:17" x14ac:dyDescent="0.2"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6:17" x14ac:dyDescent="0.2"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6:17" x14ac:dyDescent="0.2"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6:17" x14ac:dyDescent="0.2"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6:17" x14ac:dyDescent="0.2"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6:17" x14ac:dyDescent="0.2"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6:17" x14ac:dyDescent="0.2"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6:17" x14ac:dyDescent="0.2"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6:17" x14ac:dyDescent="0.2"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6:17" x14ac:dyDescent="0.2"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6:17" x14ac:dyDescent="0.2"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6:17" x14ac:dyDescent="0.2"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6:17" x14ac:dyDescent="0.2"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6:17" x14ac:dyDescent="0.2"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6:17" x14ac:dyDescent="0.2"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6:17" x14ac:dyDescent="0.2"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6:17" x14ac:dyDescent="0.2"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6:17" x14ac:dyDescent="0.2"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6:17" x14ac:dyDescent="0.2"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6:17" x14ac:dyDescent="0.2"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6:17" x14ac:dyDescent="0.2"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6:17" x14ac:dyDescent="0.2"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6:17" x14ac:dyDescent="0.2"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6:17" x14ac:dyDescent="0.2"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6:17" x14ac:dyDescent="0.2"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6:17" x14ac:dyDescent="0.2"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6:17" x14ac:dyDescent="0.2"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6:17" x14ac:dyDescent="0.2"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6:17" x14ac:dyDescent="0.2"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6:17" x14ac:dyDescent="0.2"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6:17" x14ac:dyDescent="0.2"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6:17" x14ac:dyDescent="0.2"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6:17" x14ac:dyDescent="0.2"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6:17" x14ac:dyDescent="0.2"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6:17" x14ac:dyDescent="0.2"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6:17" x14ac:dyDescent="0.2"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6:17" x14ac:dyDescent="0.2"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6:17" x14ac:dyDescent="0.2"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6:17" x14ac:dyDescent="0.2"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6:17" x14ac:dyDescent="0.2"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6:17" x14ac:dyDescent="0.2"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6:17" x14ac:dyDescent="0.2"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6:17" x14ac:dyDescent="0.2"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6:17" x14ac:dyDescent="0.2"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6:17" x14ac:dyDescent="0.2"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6:17" x14ac:dyDescent="0.2"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6:17" x14ac:dyDescent="0.2"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6:17" x14ac:dyDescent="0.2"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6:17" x14ac:dyDescent="0.2"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6:17" x14ac:dyDescent="0.2"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6:17" x14ac:dyDescent="0.2"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6:17" x14ac:dyDescent="0.2"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6:17" x14ac:dyDescent="0.2"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6:17" x14ac:dyDescent="0.2"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6:17" x14ac:dyDescent="0.2"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6:17" x14ac:dyDescent="0.2"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6:17" x14ac:dyDescent="0.2"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6:17" x14ac:dyDescent="0.2"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6:17" x14ac:dyDescent="0.2"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6:17" x14ac:dyDescent="0.2"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6:17" x14ac:dyDescent="0.2"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6:17" x14ac:dyDescent="0.2"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6:17" x14ac:dyDescent="0.2"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6:17" x14ac:dyDescent="0.2"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6:17" x14ac:dyDescent="0.2"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6:17" x14ac:dyDescent="0.2"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6:17" x14ac:dyDescent="0.2"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6:17" x14ac:dyDescent="0.2"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6:17" x14ac:dyDescent="0.2"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6:17" x14ac:dyDescent="0.2"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6:17" x14ac:dyDescent="0.2"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6:17" x14ac:dyDescent="0.2"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6:17" x14ac:dyDescent="0.2"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6:17" x14ac:dyDescent="0.2"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6:17" x14ac:dyDescent="0.2"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6:17" x14ac:dyDescent="0.2"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6:17" x14ac:dyDescent="0.2"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6:17" x14ac:dyDescent="0.2"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6:17" x14ac:dyDescent="0.2"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6:17" x14ac:dyDescent="0.2"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6:17" x14ac:dyDescent="0.2"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6:17" x14ac:dyDescent="0.2"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6:17" x14ac:dyDescent="0.2"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6:17" x14ac:dyDescent="0.2"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6:17" x14ac:dyDescent="0.2"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6:17" x14ac:dyDescent="0.2"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6:17" x14ac:dyDescent="0.2"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6:17" x14ac:dyDescent="0.2"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6:17" x14ac:dyDescent="0.2"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6:17" x14ac:dyDescent="0.2"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6:17" x14ac:dyDescent="0.2"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6:17" x14ac:dyDescent="0.2"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6:17" x14ac:dyDescent="0.2"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6:17" x14ac:dyDescent="0.2"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6:17" x14ac:dyDescent="0.2"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6:17" x14ac:dyDescent="0.2"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6:17" x14ac:dyDescent="0.2"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6:17" x14ac:dyDescent="0.2"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6:17" x14ac:dyDescent="0.2"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6:17" x14ac:dyDescent="0.2"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6:17" x14ac:dyDescent="0.2"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6:17" x14ac:dyDescent="0.2"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6:17" x14ac:dyDescent="0.2"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6:17" x14ac:dyDescent="0.2"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6:17" x14ac:dyDescent="0.2"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6:17" x14ac:dyDescent="0.2"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6:17" x14ac:dyDescent="0.2"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6:17" x14ac:dyDescent="0.2"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6:17" x14ac:dyDescent="0.2"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6:17" x14ac:dyDescent="0.2"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6:17" x14ac:dyDescent="0.2"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6:17" x14ac:dyDescent="0.2"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6:17" x14ac:dyDescent="0.2"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6:17" x14ac:dyDescent="0.2"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6:17" x14ac:dyDescent="0.2"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6:17" x14ac:dyDescent="0.2"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6:17" x14ac:dyDescent="0.2"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6:17" x14ac:dyDescent="0.2"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6:17" x14ac:dyDescent="0.2"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6:17" x14ac:dyDescent="0.2"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6:17" x14ac:dyDescent="0.2"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6:17" x14ac:dyDescent="0.2"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6:17" x14ac:dyDescent="0.2"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6:17" x14ac:dyDescent="0.2"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6:17" x14ac:dyDescent="0.2"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6:17" x14ac:dyDescent="0.2"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6:17" x14ac:dyDescent="0.2"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6:17" x14ac:dyDescent="0.2"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6:17" x14ac:dyDescent="0.2"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6:17" x14ac:dyDescent="0.2"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6:17" x14ac:dyDescent="0.2"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6:17" x14ac:dyDescent="0.2"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6:17" x14ac:dyDescent="0.2"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6:17" x14ac:dyDescent="0.2"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6:17" x14ac:dyDescent="0.2"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6:17" x14ac:dyDescent="0.2"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6:17" x14ac:dyDescent="0.2"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6:17" x14ac:dyDescent="0.2"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6:17" x14ac:dyDescent="0.2">
      <c r="F1655" s="8"/>
      <c r="G1655" s="8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6:17" x14ac:dyDescent="0.2"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6:17" x14ac:dyDescent="0.2"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6:17" x14ac:dyDescent="0.2"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6:17" x14ac:dyDescent="0.2"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6:17" x14ac:dyDescent="0.2"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6:17" x14ac:dyDescent="0.2"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6:17" x14ac:dyDescent="0.2"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6:17" x14ac:dyDescent="0.2">
      <c r="F1663" s="8"/>
      <c r="G1663" s="8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6:17" x14ac:dyDescent="0.2"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6:17" x14ac:dyDescent="0.2">
      <c r="F1665" s="8"/>
      <c r="G1665" s="8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6:17" x14ac:dyDescent="0.2"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6:17" x14ac:dyDescent="0.2">
      <c r="F1667" s="8"/>
      <c r="G1667" s="8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6:17" x14ac:dyDescent="0.2"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6:17" x14ac:dyDescent="0.2">
      <c r="F1669" s="8"/>
      <c r="G1669" s="8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6:17" x14ac:dyDescent="0.2"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6:17" x14ac:dyDescent="0.2">
      <c r="F1671" s="8"/>
      <c r="G1671" s="8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6:17" x14ac:dyDescent="0.2"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6:17" x14ac:dyDescent="0.2"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6:17" x14ac:dyDescent="0.2"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6:17" x14ac:dyDescent="0.2"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6:17" x14ac:dyDescent="0.2"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6:17" x14ac:dyDescent="0.2"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6:17" x14ac:dyDescent="0.2"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6:17" x14ac:dyDescent="0.2">
      <c r="F1679" s="8"/>
      <c r="G1679" s="8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6:17" x14ac:dyDescent="0.2"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6:17" x14ac:dyDescent="0.2">
      <c r="F1681" s="8"/>
      <c r="G1681" s="8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6:17" x14ac:dyDescent="0.2"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6:17" x14ac:dyDescent="0.2"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6:17" x14ac:dyDescent="0.2"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6:17" x14ac:dyDescent="0.2">
      <c r="F1685" s="8"/>
      <c r="G1685" s="8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6:17" x14ac:dyDescent="0.2"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6:17" x14ac:dyDescent="0.2">
      <c r="F1687" s="8"/>
      <c r="G1687" s="8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6:17" x14ac:dyDescent="0.2"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6:17" x14ac:dyDescent="0.2">
      <c r="F1689" s="8"/>
      <c r="G1689" s="8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6:17" x14ac:dyDescent="0.2"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6:17" x14ac:dyDescent="0.2"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6:17" x14ac:dyDescent="0.2"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6:17" x14ac:dyDescent="0.2"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6:17" x14ac:dyDescent="0.2"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6:17" x14ac:dyDescent="0.2"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6:17" x14ac:dyDescent="0.2"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6:17" x14ac:dyDescent="0.2"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6:17" x14ac:dyDescent="0.2"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6:17" x14ac:dyDescent="0.2">
      <c r="F1699" s="8"/>
      <c r="G1699" s="8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6:17" x14ac:dyDescent="0.2"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6:17" x14ac:dyDescent="0.2">
      <c r="F1701" s="8"/>
      <c r="G1701" s="8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6:17" x14ac:dyDescent="0.2"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6:17" x14ac:dyDescent="0.2">
      <c r="F1703" s="8"/>
      <c r="G1703" s="8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6:17" x14ac:dyDescent="0.2"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6:17" x14ac:dyDescent="0.2">
      <c r="F1705" s="8"/>
      <c r="G1705" s="8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6:17" x14ac:dyDescent="0.2"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6:17" x14ac:dyDescent="0.2"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6:17" x14ac:dyDescent="0.2"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6:17" x14ac:dyDescent="0.2">
      <c r="F1709" s="8"/>
      <c r="G1709" s="8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6:17" x14ac:dyDescent="0.2"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6:17" x14ac:dyDescent="0.2"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6:17" x14ac:dyDescent="0.2"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6:17" x14ac:dyDescent="0.2">
      <c r="F1713" s="8"/>
      <c r="G1713" s="8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6:17" x14ac:dyDescent="0.2"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6:17" x14ac:dyDescent="0.2"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6:17" x14ac:dyDescent="0.2"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6:17" x14ac:dyDescent="0.2"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6:17" x14ac:dyDescent="0.2"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6:17" x14ac:dyDescent="0.2"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6:17" x14ac:dyDescent="0.2"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6:17" x14ac:dyDescent="0.2"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6:17" x14ac:dyDescent="0.2"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6:17" x14ac:dyDescent="0.2">
      <c r="F1723" s="8"/>
      <c r="G1723" s="8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6:17" x14ac:dyDescent="0.2"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6:17" x14ac:dyDescent="0.2">
      <c r="F1725" s="8"/>
      <c r="G1725" s="8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6:17" x14ac:dyDescent="0.2"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6:17" x14ac:dyDescent="0.2">
      <c r="F1727" s="8"/>
      <c r="G1727" s="8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6:17" x14ac:dyDescent="0.2"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6:17" x14ac:dyDescent="0.2"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6:17" x14ac:dyDescent="0.2"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6:17" x14ac:dyDescent="0.2">
      <c r="F1731" s="8"/>
      <c r="G1731" s="8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6:17" x14ac:dyDescent="0.2"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6:17" x14ac:dyDescent="0.2"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6:17" x14ac:dyDescent="0.2"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6:17" x14ac:dyDescent="0.2"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6:17" x14ac:dyDescent="0.2"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6:17" x14ac:dyDescent="0.2"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6:17" x14ac:dyDescent="0.2"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6:17" x14ac:dyDescent="0.2">
      <c r="F1739" s="8"/>
      <c r="G1739" s="8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6:17" x14ac:dyDescent="0.2"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6:17" x14ac:dyDescent="0.2">
      <c r="F1741" s="8"/>
      <c r="G1741" s="8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6:17" x14ac:dyDescent="0.2"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6:17" x14ac:dyDescent="0.2"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6:17" x14ac:dyDescent="0.2"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6:17" x14ac:dyDescent="0.2">
      <c r="F1745" s="8"/>
      <c r="G1745" s="8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6:17" x14ac:dyDescent="0.2"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6:17" x14ac:dyDescent="0.2"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6:17" x14ac:dyDescent="0.2"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6:17" x14ac:dyDescent="0.2"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6:17" x14ac:dyDescent="0.2"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6:17" x14ac:dyDescent="0.2">
      <c r="F1751" s="8"/>
      <c r="G1751" s="8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6:17" x14ac:dyDescent="0.2"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6:17" x14ac:dyDescent="0.2">
      <c r="F1753" s="8"/>
      <c r="G1753" s="8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6:17" x14ac:dyDescent="0.2"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6:17" x14ac:dyDescent="0.2"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6:17" x14ac:dyDescent="0.2"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6:17" x14ac:dyDescent="0.2">
      <c r="F1757" s="8"/>
      <c r="G1757" s="8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6:17" x14ac:dyDescent="0.2"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6:17" x14ac:dyDescent="0.2"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6:17" x14ac:dyDescent="0.2"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6:17" x14ac:dyDescent="0.2">
      <c r="F1761" s="8"/>
      <c r="G1761" s="8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6:17" x14ac:dyDescent="0.2"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6:17" x14ac:dyDescent="0.2">
      <c r="F1763" s="8"/>
      <c r="G1763" s="8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6:17" x14ac:dyDescent="0.2"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6:17" x14ac:dyDescent="0.2">
      <c r="F1765" s="8"/>
      <c r="G1765" s="8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6:17" x14ac:dyDescent="0.2"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6:17" x14ac:dyDescent="0.2">
      <c r="F1767" s="8"/>
      <c r="G1767" s="8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6:17" x14ac:dyDescent="0.2"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6:17" x14ac:dyDescent="0.2"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6:17" x14ac:dyDescent="0.2"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6:17" x14ac:dyDescent="0.2">
      <c r="F1771" s="8"/>
      <c r="G1771" s="8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6:17" x14ac:dyDescent="0.2"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6:17" x14ac:dyDescent="0.2"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6:17" x14ac:dyDescent="0.2"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6:17" x14ac:dyDescent="0.2">
      <c r="F1775" s="8"/>
      <c r="G1775" s="8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6:17" x14ac:dyDescent="0.2"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6:17" x14ac:dyDescent="0.2">
      <c r="F1777" s="8"/>
      <c r="G1777" s="8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6:17" x14ac:dyDescent="0.2"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6:17" x14ac:dyDescent="0.2"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6:17" x14ac:dyDescent="0.2"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6:17" x14ac:dyDescent="0.2">
      <c r="F1781" s="8"/>
      <c r="G1781" s="8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6:17" x14ac:dyDescent="0.2"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6:17" x14ac:dyDescent="0.2"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6:17" x14ac:dyDescent="0.2"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6:17" x14ac:dyDescent="0.2"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6:17" x14ac:dyDescent="0.2"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6:17" x14ac:dyDescent="0.2">
      <c r="F1787" s="8"/>
      <c r="G1787" s="8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6:17" x14ac:dyDescent="0.2"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6:17" x14ac:dyDescent="0.2">
      <c r="F1789" s="8"/>
      <c r="G1789" s="8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6:17" x14ac:dyDescent="0.2"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6:17" x14ac:dyDescent="0.2">
      <c r="F1791" s="8"/>
      <c r="G1791" s="8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6:17" x14ac:dyDescent="0.2"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6:17" x14ac:dyDescent="0.2">
      <c r="F1793" s="8"/>
      <c r="G1793" s="8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6:17" x14ac:dyDescent="0.2"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6:17" x14ac:dyDescent="0.2">
      <c r="F1795" s="8"/>
      <c r="G1795" s="8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6:17" x14ac:dyDescent="0.2"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6:17" x14ac:dyDescent="0.2"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6:17" x14ac:dyDescent="0.2"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6:17" x14ac:dyDescent="0.2"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6:17" x14ac:dyDescent="0.2"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6:17" x14ac:dyDescent="0.2"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6:17" x14ac:dyDescent="0.2"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6:17" x14ac:dyDescent="0.2">
      <c r="F1803" s="8"/>
      <c r="G1803" s="8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6:17" x14ac:dyDescent="0.2"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6:17" x14ac:dyDescent="0.2"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6:17" x14ac:dyDescent="0.2"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6:17" x14ac:dyDescent="0.2"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6:17" x14ac:dyDescent="0.2"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6:17" x14ac:dyDescent="0.2"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6:17" x14ac:dyDescent="0.2"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6:17" x14ac:dyDescent="0.2">
      <c r="F1811" s="8"/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6:17" x14ac:dyDescent="0.2"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6:17" x14ac:dyDescent="0.2"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6:17" x14ac:dyDescent="0.2"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6:17" x14ac:dyDescent="0.2"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6:17" x14ac:dyDescent="0.2"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6:17" x14ac:dyDescent="0.2"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6:17" x14ac:dyDescent="0.2"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6:17" x14ac:dyDescent="0.2"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6:17" x14ac:dyDescent="0.2"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6:17" x14ac:dyDescent="0.2"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6:17" x14ac:dyDescent="0.2"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6:17" x14ac:dyDescent="0.2">
      <c r="F1823" s="8"/>
      <c r="G1823" s="8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6:17" x14ac:dyDescent="0.2"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6:17" x14ac:dyDescent="0.2"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6:17" x14ac:dyDescent="0.2"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6:17" x14ac:dyDescent="0.2"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6:17" x14ac:dyDescent="0.2"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6:17" x14ac:dyDescent="0.2">
      <c r="F1829" s="8"/>
      <c r="G1829" s="8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6:17" x14ac:dyDescent="0.2"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6:17" x14ac:dyDescent="0.2">
      <c r="F1831" s="8"/>
      <c r="G1831" s="8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6:17" x14ac:dyDescent="0.2"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6:17" x14ac:dyDescent="0.2">
      <c r="F1833" s="8"/>
      <c r="G1833" s="8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6:17" x14ac:dyDescent="0.2"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6:17" x14ac:dyDescent="0.2"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6:17" x14ac:dyDescent="0.2"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6:17" x14ac:dyDescent="0.2"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6:17" x14ac:dyDescent="0.2"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6:17" x14ac:dyDescent="0.2"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6:17" x14ac:dyDescent="0.2"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6:17" x14ac:dyDescent="0.2"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6:17" x14ac:dyDescent="0.2"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6:17" x14ac:dyDescent="0.2">
      <c r="F1843" s="8"/>
      <c r="G1843" s="8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6:17" x14ac:dyDescent="0.2"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6:17" x14ac:dyDescent="0.2"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6:17" x14ac:dyDescent="0.2"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6:17" x14ac:dyDescent="0.2"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6:17" x14ac:dyDescent="0.2"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6:17" x14ac:dyDescent="0.2"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6:17" x14ac:dyDescent="0.2"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6:17" x14ac:dyDescent="0.2">
      <c r="F1851" s="8"/>
      <c r="G1851" s="8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6:17" x14ac:dyDescent="0.2"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6:17" x14ac:dyDescent="0.2">
      <c r="F1853" s="8"/>
      <c r="G1853" s="8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6:17" x14ac:dyDescent="0.2"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6:17" x14ac:dyDescent="0.2">
      <c r="F1855" s="8"/>
      <c r="G1855" s="8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6:17" x14ac:dyDescent="0.2"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6:17" x14ac:dyDescent="0.2">
      <c r="F1857" s="8"/>
      <c r="G1857" s="8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6:17" x14ac:dyDescent="0.2"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6:17" x14ac:dyDescent="0.2">
      <c r="F1859" s="8"/>
      <c r="G1859" s="8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6:17" x14ac:dyDescent="0.2"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6:17" x14ac:dyDescent="0.2">
      <c r="F1861" s="8"/>
      <c r="G1861" s="8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6:17" x14ac:dyDescent="0.2"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6:17" x14ac:dyDescent="0.2">
      <c r="F1863" s="8"/>
      <c r="G1863" s="8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6:17" x14ac:dyDescent="0.2"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6:17" x14ac:dyDescent="0.2"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6:17" x14ac:dyDescent="0.2"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6:17" x14ac:dyDescent="0.2">
      <c r="F1867" s="8"/>
      <c r="G1867" s="8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6:17" x14ac:dyDescent="0.2"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6:17" x14ac:dyDescent="0.2"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6:17" x14ac:dyDescent="0.2"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6:17" x14ac:dyDescent="0.2"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6:17" x14ac:dyDescent="0.2"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6:17" x14ac:dyDescent="0.2">
      <c r="F1873" s="8"/>
      <c r="G1873" s="8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6:17" x14ac:dyDescent="0.2"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6:17" x14ac:dyDescent="0.2"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6:17" x14ac:dyDescent="0.2"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6:17" x14ac:dyDescent="0.2">
      <c r="F1877" s="8"/>
      <c r="G1877" s="8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6:17" x14ac:dyDescent="0.2"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6:17" x14ac:dyDescent="0.2"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6:17" x14ac:dyDescent="0.2"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6:17" x14ac:dyDescent="0.2"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6:17" x14ac:dyDescent="0.2"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6:17" x14ac:dyDescent="0.2">
      <c r="F1883" s="8"/>
      <c r="G1883" s="8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6:17" x14ac:dyDescent="0.2"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6:17" x14ac:dyDescent="0.2">
      <c r="F1885" s="8"/>
      <c r="G1885" s="8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6:17" x14ac:dyDescent="0.2"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6:17" x14ac:dyDescent="0.2"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6:17" x14ac:dyDescent="0.2"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6:17" x14ac:dyDescent="0.2"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6:17" x14ac:dyDescent="0.2"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6:17" x14ac:dyDescent="0.2"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6:17" x14ac:dyDescent="0.2"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6:17" x14ac:dyDescent="0.2">
      <c r="F1893" s="8"/>
      <c r="G1893" s="8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6:17" x14ac:dyDescent="0.2"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6:17" x14ac:dyDescent="0.2">
      <c r="F1895" s="8"/>
      <c r="G1895" s="8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6:17" x14ac:dyDescent="0.2"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6:17" x14ac:dyDescent="0.2">
      <c r="F1897" s="8"/>
      <c r="G1897" s="8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6:17" x14ac:dyDescent="0.2"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6:17" x14ac:dyDescent="0.2">
      <c r="F1899" s="8"/>
      <c r="G1899" s="8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6:17" x14ac:dyDescent="0.2"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6:17" x14ac:dyDescent="0.2">
      <c r="F1901" s="8"/>
      <c r="G1901" s="8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6:17" x14ac:dyDescent="0.2"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6:17" x14ac:dyDescent="0.2"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6:17" x14ac:dyDescent="0.2"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6:17" x14ac:dyDescent="0.2">
      <c r="F1905" s="8"/>
      <c r="G1905" s="8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6:17" x14ac:dyDescent="0.2"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6:17" x14ac:dyDescent="0.2"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6:17" x14ac:dyDescent="0.2"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6:17" x14ac:dyDescent="0.2">
      <c r="F1909" s="8"/>
      <c r="G1909" s="8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6:17" x14ac:dyDescent="0.2"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6:17" x14ac:dyDescent="0.2">
      <c r="F1911" s="8"/>
      <c r="G1911" s="8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6:17" x14ac:dyDescent="0.2"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6:17" x14ac:dyDescent="0.2"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6:17" x14ac:dyDescent="0.2"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6:17" x14ac:dyDescent="0.2"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6:17" x14ac:dyDescent="0.2"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6:17" x14ac:dyDescent="0.2"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6:17" x14ac:dyDescent="0.2"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6:17" x14ac:dyDescent="0.2">
      <c r="F1919" s="8"/>
      <c r="G1919" s="8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6:17" x14ac:dyDescent="0.2"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6:17" x14ac:dyDescent="0.2">
      <c r="F1921" s="8"/>
      <c r="G1921" s="8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6:17" x14ac:dyDescent="0.2"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6:17" x14ac:dyDescent="0.2">
      <c r="F1923" s="8"/>
      <c r="G1923" s="8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6:17" x14ac:dyDescent="0.2"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6:17" x14ac:dyDescent="0.2">
      <c r="F1925" s="8"/>
      <c r="G1925" s="8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6:17" x14ac:dyDescent="0.2"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6:17" x14ac:dyDescent="0.2">
      <c r="F1927" s="8"/>
      <c r="G1927" s="8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6:17" x14ac:dyDescent="0.2"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6:17" x14ac:dyDescent="0.2">
      <c r="F1929" s="8"/>
      <c r="G1929" s="8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6:17" x14ac:dyDescent="0.2"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6:17" x14ac:dyDescent="0.2">
      <c r="F1931" s="8"/>
      <c r="G1931" s="8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6:17" x14ac:dyDescent="0.2"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6:17" x14ac:dyDescent="0.2">
      <c r="F1933" s="8"/>
      <c r="G1933" s="8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6:17" x14ac:dyDescent="0.2"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6:17" x14ac:dyDescent="0.2">
      <c r="F1935" s="8"/>
      <c r="G1935" s="8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6:17" x14ac:dyDescent="0.2"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6:17" x14ac:dyDescent="0.2">
      <c r="F1937" s="8"/>
      <c r="G1937" s="8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6:17" x14ac:dyDescent="0.2"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6:17" x14ac:dyDescent="0.2"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6:17" x14ac:dyDescent="0.2"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6:17" x14ac:dyDescent="0.2">
      <c r="F1941" s="8"/>
      <c r="G1941" s="8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6:17" x14ac:dyDescent="0.2"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6:17" x14ac:dyDescent="0.2"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6:17" x14ac:dyDescent="0.2"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6:17" x14ac:dyDescent="0.2"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6:17" x14ac:dyDescent="0.2"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6:17" x14ac:dyDescent="0.2">
      <c r="F1947" s="8"/>
      <c r="G1947" s="8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6:17" x14ac:dyDescent="0.2"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6:17" x14ac:dyDescent="0.2"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6:17" x14ac:dyDescent="0.2"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6:17" x14ac:dyDescent="0.2"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6:17" x14ac:dyDescent="0.2"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6:17" x14ac:dyDescent="0.2">
      <c r="F1953" s="8"/>
      <c r="G1953" s="8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6:17" x14ac:dyDescent="0.2"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6:17" x14ac:dyDescent="0.2">
      <c r="F1955" s="8"/>
      <c r="G1955" s="8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6:17" x14ac:dyDescent="0.2"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6:17" x14ac:dyDescent="0.2">
      <c r="F1957" s="8"/>
      <c r="G1957" s="8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6:17" x14ac:dyDescent="0.2"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6:17" x14ac:dyDescent="0.2"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6:17" x14ac:dyDescent="0.2"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6:17" x14ac:dyDescent="0.2"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6:17" x14ac:dyDescent="0.2"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6:17" x14ac:dyDescent="0.2"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6:17" x14ac:dyDescent="0.2"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6:17" x14ac:dyDescent="0.2"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6:17" x14ac:dyDescent="0.2"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6:17" x14ac:dyDescent="0.2"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6:17" x14ac:dyDescent="0.2"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6:17" x14ac:dyDescent="0.2"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6:17" x14ac:dyDescent="0.2"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6:17" x14ac:dyDescent="0.2"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6:17" x14ac:dyDescent="0.2"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6:17" x14ac:dyDescent="0.2"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6:17" x14ac:dyDescent="0.2"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6:17" x14ac:dyDescent="0.2"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6:17" x14ac:dyDescent="0.2"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6:17" x14ac:dyDescent="0.2"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6:17" x14ac:dyDescent="0.2"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6:17" x14ac:dyDescent="0.2"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6:17" x14ac:dyDescent="0.2"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6:17" x14ac:dyDescent="0.2"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6:17" x14ac:dyDescent="0.2"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6:17" x14ac:dyDescent="0.2">
      <c r="F1983" s="8"/>
      <c r="G1983" s="8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6:17" x14ac:dyDescent="0.2"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6:17" x14ac:dyDescent="0.2"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6:17" x14ac:dyDescent="0.2"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6:17" x14ac:dyDescent="0.2">
      <c r="F1987" s="8"/>
      <c r="G1987" s="8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6:17" x14ac:dyDescent="0.2"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6:17" x14ac:dyDescent="0.2">
      <c r="F1989" s="8"/>
      <c r="G1989" s="8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6:17" x14ac:dyDescent="0.2"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6:17" x14ac:dyDescent="0.2">
      <c r="F1991" s="8"/>
      <c r="G1991" s="8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6:17" x14ac:dyDescent="0.2"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6:17" x14ac:dyDescent="0.2"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6:17" x14ac:dyDescent="0.2"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6:17" x14ac:dyDescent="0.2"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6:17" x14ac:dyDescent="0.2"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6:17" x14ac:dyDescent="0.2">
      <c r="F1997" s="8"/>
      <c r="G1997" s="8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6:17" x14ac:dyDescent="0.2"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6:17" x14ac:dyDescent="0.2"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6:17" x14ac:dyDescent="0.2"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6:17" x14ac:dyDescent="0.2">
      <c r="F2001" s="8"/>
      <c r="G2001" s="8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6:17" x14ac:dyDescent="0.2">
      <c r="F2002" s="8"/>
      <c r="G2002" s="8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6:17" x14ac:dyDescent="0.2"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6:17" x14ac:dyDescent="0.2"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6:17" x14ac:dyDescent="0.2"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6:17" x14ac:dyDescent="0.2">
      <c r="F2006" s="8"/>
      <c r="G2006" s="8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6:17" x14ac:dyDescent="0.2">
      <c r="F2007" s="8"/>
      <c r="G2007" s="8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6:17" x14ac:dyDescent="0.2">
      <c r="F2008" s="8"/>
      <c r="G2008" s="8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6:17" x14ac:dyDescent="0.2">
      <c r="F2009" s="8"/>
      <c r="G2009" s="8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6:17" x14ac:dyDescent="0.2">
      <c r="F2010" s="8"/>
      <c r="G2010" s="8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6:17" x14ac:dyDescent="0.2">
      <c r="F2011" s="8"/>
      <c r="G2011" s="8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6:17" x14ac:dyDescent="0.2">
      <c r="F2012" s="8"/>
      <c r="G2012" s="8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6:17" x14ac:dyDescent="0.2">
      <c r="F2013" s="8"/>
      <c r="G2013" s="8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6:17" x14ac:dyDescent="0.2">
      <c r="F2014" s="8"/>
      <c r="G2014" s="8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6:17" x14ac:dyDescent="0.2">
      <c r="F2015" s="8"/>
      <c r="G2015" s="8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6:17" x14ac:dyDescent="0.2">
      <c r="F2016" s="8"/>
      <c r="G2016" s="8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6:17" x14ac:dyDescent="0.2">
      <c r="F2017" s="8"/>
      <c r="G2017" s="8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6:17" x14ac:dyDescent="0.2">
      <c r="F2018" s="8"/>
      <c r="G2018" s="8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6:17" x14ac:dyDescent="0.2">
      <c r="F2019" s="8"/>
      <c r="G2019" s="8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6:17" x14ac:dyDescent="0.2">
      <c r="F2020" s="8"/>
      <c r="G2020" s="8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6:17" x14ac:dyDescent="0.2">
      <c r="F2021" s="8"/>
      <c r="G2021" s="8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6:17" x14ac:dyDescent="0.2">
      <c r="F2022" s="8"/>
      <c r="G2022" s="8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6:17" x14ac:dyDescent="0.2">
      <c r="F2023" s="8"/>
      <c r="G2023" s="8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6:17" x14ac:dyDescent="0.2">
      <c r="F2024" s="8"/>
      <c r="G2024" s="8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6:17" x14ac:dyDescent="0.2">
      <c r="F2025" s="8"/>
      <c r="G2025" s="8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6:17" x14ac:dyDescent="0.2">
      <c r="F2026" s="8"/>
      <c r="G2026" s="8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6:17" x14ac:dyDescent="0.2">
      <c r="F2027" s="8"/>
      <c r="G2027" s="8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6:17" x14ac:dyDescent="0.2">
      <c r="F2028" s="8"/>
      <c r="G2028" s="8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6:17" x14ac:dyDescent="0.2">
      <c r="F2029" s="8"/>
      <c r="G2029" s="8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6:17" x14ac:dyDescent="0.2">
      <c r="F2030" s="8"/>
      <c r="G2030" s="8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6:17" x14ac:dyDescent="0.2">
      <c r="F2031" s="8"/>
      <c r="G2031" s="8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6:17" x14ac:dyDescent="0.2">
      <c r="F2032" s="8"/>
      <c r="G2032" s="8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6:17" x14ac:dyDescent="0.2">
      <c r="F2033" s="8"/>
      <c r="G2033" s="8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6:17" x14ac:dyDescent="0.2">
      <c r="F2034" s="8"/>
      <c r="G2034" s="8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6:17" x14ac:dyDescent="0.2">
      <c r="F2035" s="8"/>
      <c r="G2035" s="8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6:17" x14ac:dyDescent="0.2">
      <c r="F2036" s="8"/>
      <c r="G2036" s="8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6:17" x14ac:dyDescent="0.2">
      <c r="F2037" s="8"/>
      <c r="G2037" s="8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6:17" x14ac:dyDescent="0.2">
      <c r="F2038" s="8"/>
      <c r="G2038" s="8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6:17" x14ac:dyDescent="0.2">
      <c r="F2039" s="8"/>
      <c r="G2039" s="8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6:17" x14ac:dyDescent="0.2">
      <c r="F2040" s="8"/>
      <c r="G2040" s="8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6:17" x14ac:dyDescent="0.2">
      <c r="F2041" s="8"/>
      <c r="G2041" s="8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6:17" x14ac:dyDescent="0.2">
      <c r="F2042" s="8"/>
      <c r="G2042" s="8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6:17" x14ac:dyDescent="0.2">
      <c r="F2043" s="8"/>
      <c r="G2043" s="8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6:17" x14ac:dyDescent="0.2">
      <c r="F2044" s="8"/>
      <c r="G2044" s="8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6:17" x14ac:dyDescent="0.2">
      <c r="F2045" s="8"/>
      <c r="G2045" s="8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6:17" x14ac:dyDescent="0.2">
      <c r="F2046" s="8"/>
      <c r="G2046" s="8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6:17" x14ac:dyDescent="0.2">
      <c r="F2047" s="8"/>
      <c r="G2047" s="8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6:17" x14ac:dyDescent="0.2">
      <c r="F2048" s="8"/>
      <c r="G2048" s="8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6:17" x14ac:dyDescent="0.2">
      <c r="F2049" s="8"/>
      <c r="G2049" s="8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6:17" x14ac:dyDescent="0.2">
      <c r="F2050" s="8"/>
      <c r="G2050" s="8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6:17" x14ac:dyDescent="0.2">
      <c r="F2051" s="8"/>
      <c r="G2051" s="8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6:17" x14ac:dyDescent="0.2">
      <c r="F2052" s="8"/>
      <c r="G2052" s="8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6:17" x14ac:dyDescent="0.2"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6:17" x14ac:dyDescent="0.2">
      <c r="F2054" s="8"/>
      <c r="G2054" s="8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6:17" x14ac:dyDescent="0.2">
      <c r="F2055" s="8"/>
      <c r="G2055" s="8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6:17" x14ac:dyDescent="0.2">
      <c r="F2056" s="8"/>
      <c r="G2056" s="8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6:17" x14ac:dyDescent="0.2">
      <c r="F2057" s="8"/>
      <c r="G2057" s="8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6:17" x14ac:dyDescent="0.2">
      <c r="F2058" s="8"/>
      <c r="G2058" s="8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6:17" x14ac:dyDescent="0.2">
      <c r="F2059" s="8"/>
      <c r="G2059" s="8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6:17" x14ac:dyDescent="0.2">
      <c r="F2060" s="8"/>
      <c r="G2060" s="8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6:17" x14ac:dyDescent="0.2">
      <c r="F2061" s="8"/>
      <c r="G2061" s="8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6:17" x14ac:dyDescent="0.2">
      <c r="F2062" s="8"/>
      <c r="G2062" s="8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6:17" x14ac:dyDescent="0.2">
      <c r="F2063" s="8"/>
      <c r="G2063" s="8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6:17" x14ac:dyDescent="0.2">
      <c r="F2064" s="8"/>
      <c r="G2064" s="8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6:17" x14ac:dyDescent="0.2">
      <c r="F2065" s="8"/>
      <c r="G2065" s="8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6:17" x14ac:dyDescent="0.2">
      <c r="F2066" s="8"/>
      <c r="G2066" s="8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6:17" x14ac:dyDescent="0.2">
      <c r="F2067" s="8"/>
      <c r="G2067" s="8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6:17" x14ac:dyDescent="0.2">
      <c r="F2068" s="8"/>
      <c r="G2068" s="8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6:17" x14ac:dyDescent="0.2">
      <c r="F2069" s="8"/>
      <c r="G2069" s="8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6:17" x14ac:dyDescent="0.2">
      <c r="F2070" s="8"/>
      <c r="G2070" s="8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6:17" x14ac:dyDescent="0.2">
      <c r="F2071" s="8"/>
      <c r="G2071" s="8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6:17" x14ac:dyDescent="0.2">
      <c r="F2072" s="8"/>
      <c r="G2072" s="8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6:17" x14ac:dyDescent="0.2">
      <c r="F2073" s="8"/>
      <c r="G2073" s="8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6:17" x14ac:dyDescent="0.2">
      <c r="F2074" s="8"/>
      <c r="G2074" s="8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6:17" x14ac:dyDescent="0.2">
      <c r="F2075" s="8"/>
      <c r="G2075" s="8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6:17" x14ac:dyDescent="0.2">
      <c r="F2076" s="8"/>
      <c r="G2076" s="8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6:17" x14ac:dyDescent="0.2">
      <c r="F2077" s="8"/>
      <c r="G2077" s="8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6:17" x14ac:dyDescent="0.2">
      <c r="F2078" s="8"/>
      <c r="G2078" s="8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6:17" x14ac:dyDescent="0.2">
      <c r="F2079" s="8"/>
      <c r="G2079" s="8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6:17" x14ac:dyDescent="0.2">
      <c r="F2080" s="8"/>
      <c r="G2080" s="8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6:17" x14ac:dyDescent="0.2"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6:17" x14ac:dyDescent="0.2"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6:17" x14ac:dyDescent="0.2">
      <c r="F2083" s="8"/>
      <c r="G2083" s="8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6:17" x14ac:dyDescent="0.2">
      <c r="F2084" s="8"/>
      <c r="G2084" s="8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6:17" x14ac:dyDescent="0.2">
      <c r="F2085" s="8"/>
      <c r="G2085" s="8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6:17" x14ac:dyDescent="0.2">
      <c r="F2086" s="8"/>
      <c r="G2086" s="8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6:17" x14ac:dyDescent="0.2">
      <c r="F2087" s="8"/>
      <c r="G2087" s="8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6:17" x14ac:dyDescent="0.2"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6:17" x14ac:dyDescent="0.2"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6:17" x14ac:dyDescent="0.2"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6:17" x14ac:dyDescent="0.2">
      <c r="F2091" s="8"/>
      <c r="G2091" s="8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6:17" x14ac:dyDescent="0.2">
      <c r="F2092" s="8"/>
      <c r="G2092" s="8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6:17" x14ac:dyDescent="0.2"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6:17" x14ac:dyDescent="0.2">
      <c r="F2094" s="8"/>
      <c r="G2094" s="8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6:17" x14ac:dyDescent="0.2">
      <c r="F2095" s="8"/>
      <c r="G2095" s="8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6:17" x14ac:dyDescent="0.2">
      <c r="F2096" s="8"/>
      <c r="G2096" s="8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6:17" x14ac:dyDescent="0.2">
      <c r="F2097" s="8"/>
      <c r="G2097" s="8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6:17" x14ac:dyDescent="0.2">
      <c r="F2098" s="8"/>
      <c r="G2098" s="8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6:17" x14ac:dyDescent="0.2">
      <c r="F2099" s="8"/>
      <c r="G2099" s="8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6:17" x14ac:dyDescent="0.2">
      <c r="F2100" s="8"/>
      <c r="G2100" s="8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6:17" x14ac:dyDescent="0.2">
      <c r="F2101" s="8"/>
      <c r="G2101" s="8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6:17" x14ac:dyDescent="0.2">
      <c r="F2102" s="8"/>
      <c r="G2102" s="8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6:17" x14ac:dyDescent="0.2">
      <c r="F2103" s="8"/>
      <c r="G2103" s="8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6:17" x14ac:dyDescent="0.2">
      <c r="F2104" s="8"/>
      <c r="G2104" s="8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6:17" x14ac:dyDescent="0.2">
      <c r="F2105" s="8"/>
      <c r="G2105" s="8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6:17" x14ac:dyDescent="0.2">
      <c r="F2106" s="8"/>
      <c r="G2106" s="8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6:17" x14ac:dyDescent="0.2"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6:17" x14ac:dyDescent="0.2"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6:17" x14ac:dyDescent="0.2">
      <c r="F2109" s="8"/>
      <c r="G2109" s="8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6:17" x14ac:dyDescent="0.2">
      <c r="F2110" s="8"/>
      <c r="G2110" s="8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6:17" x14ac:dyDescent="0.2"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6:17" x14ac:dyDescent="0.2">
      <c r="F2112" s="8"/>
      <c r="G2112" s="8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6:17" x14ac:dyDescent="0.2">
      <c r="F2113" s="8"/>
      <c r="G2113" s="8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6:17" x14ac:dyDescent="0.2">
      <c r="F2114" s="8"/>
      <c r="G2114" s="8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6:17" x14ac:dyDescent="0.2">
      <c r="F2115" s="8"/>
      <c r="G2115" s="8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6:17" x14ac:dyDescent="0.2">
      <c r="F2116" s="8"/>
      <c r="G2116" s="8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6:17" x14ac:dyDescent="0.2">
      <c r="F2117" s="8"/>
      <c r="G2117" s="8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6:17" x14ac:dyDescent="0.2">
      <c r="F2118" s="8"/>
      <c r="G2118" s="8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6:17" x14ac:dyDescent="0.2">
      <c r="F2119" s="8"/>
      <c r="G2119" s="8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6:17" x14ac:dyDescent="0.2">
      <c r="F2120" s="8"/>
      <c r="G2120" s="8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6:17" x14ac:dyDescent="0.2">
      <c r="F2121" s="8"/>
      <c r="G2121" s="8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6:17" x14ac:dyDescent="0.2">
      <c r="F2122" s="8"/>
      <c r="G2122" s="8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6:17" x14ac:dyDescent="0.2">
      <c r="F2123" s="8"/>
      <c r="G2123" s="8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6:17" x14ac:dyDescent="0.2">
      <c r="F2124" s="8"/>
      <c r="G2124" s="8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6:17" x14ac:dyDescent="0.2">
      <c r="F2125" s="8"/>
      <c r="G2125" s="8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6:17" x14ac:dyDescent="0.2">
      <c r="F2126" s="8"/>
      <c r="G2126" s="8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6:17" x14ac:dyDescent="0.2">
      <c r="F2127" s="8"/>
      <c r="G2127" s="8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6:17" x14ac:dyDescent="0.2">
      <c r="F2128" s="8"/>
      <c r="G2128" s="8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6:17" x14ac:dyDescent="0.2">
      <c r="F2129" s="8"/>
      <c r="G2129" s="8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6:17" x14ac:dyDescent="0.2">
      <c r="F2130" s="8"/>
      <c r="G2130" s="8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6:17" x14ac:dyDescent="0.2">
      <c r="F2131" s="8"/>
      <c r="G2131" s="8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6:17" x14ac:dyDescent="0.2">
      <c r="F2132" s="8"/>
      <c r="G2132" s="8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6:17" x14ac:dyDescent="0.2">
      <c r="F2133" s="8"/>
      <c r="G2133" s="8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6:17" x14ac:dyDescent="0.2">
      <c r="F2134" s="8"/>
      <c r="G2134" s="8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6:17" x14ac:dyDescent="0.2">
      <c r="F2135" s="8"/>
      <c r="G2135" s="8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6:17" x14ac:dyDescent="0.2">
      <c r="F2136" s="8"/>
      <c r="G2136" s="8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6:17" x14ac:dyDescent="0.2">
      <c r="F2137" s="8"/>
      <c r="G2137" s="8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6:17" x14ac:dyDescent="0.2">
      <c r="F2138" s="8"/>
      <c r="G2138" s="8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6:17" x14ac:dyDescent="0.2">
      <c r="F2139" s="8"/>
      <c r="G2139" s="8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6:17" x14ac:dyDescent="0.2">
      <c r="F2140" s="8"/>
      <c r="G2140" s="8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6:17" x14ac:dyDescent="0.2">
      <c r="F2141" s="8"/>
      <c r="G2141" s="8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6:17" x14ac:dyDescent="0.2">
      <c r="F2142" s="8"/>
      <c r="G2142" s="8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6:17" x14ac:dyDescent="0.2">
      <c r="F2143" s="8"/>
      <c r="G2143" s="8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6:17" x14ac:dyDescent="0.2">
      <c r="F2144" s="8"/>
      <c r="G2144" s="8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6:17" x14ac:dyDescent="0.2">
      <c r="F2145" s="8"/>
      <c r="G2145" s="8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6:17" x14ac:dyDescent="0.2">
      <c r="F2146" s="8"/>
      <c r="G2146" s="8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6:17" x14ac:dyDescent="0.2">
      <c r="F2147" s="8"/>
      <c r="G2147" s="8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6:17" x14ac:dyDescent="0.2">
      <c r="F2148" s="8"/>
      <c r="G2148" s="8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6:17" x14ac:dyDescent="0.2">
      <c r="F2149" s="8"/>
      <c r="G2149" s="8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6:17" x14ac:dyDescent="0.2">
      <c r="F2150" s="8"/>
      <c r="G2150" s="8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6:17" x14ac:dyDescent="0.2">
      <c r="F2151" s="8"/>
      <c r="G2151" s="8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6:17" x14ac:dyDescent="0.2">
      <c r="F2152" s="8"/>
      <c r="G2152" s="8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6:17" x14ac:dyDescent="0.2">
      <c r="F2153" s="8"/>
      <c r="G2153" s="8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6:17" x14ac:dyDescent="0.2">
      <c r="F2154" s="8"/>
      <c r="G2154" s="8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6:17" x14ac:dyDescent="0.2">
      <c r="F2155" s="8"/>
      <c r="G2155" s="8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6:17" x14ac:dyDescent="0.2">
      <c r="F2156" s="8"/>
      <c r="G2156" s="8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6:17" x14ac:dyDescent="0.2">
      <c r="F2157" s="8"/>
      <c r="G2157" s="8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6:17" x14ac:dyDescent="0.2">
      <c r="F2158" s="8"/>
      <c r="G2158" s="8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6:17" x14ac:dyDescent="0.2">
      <c r="F2159" s="8"/>
      <c r="G2159" s="8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6:17" x14ac:dyDescent="0.2">
      <c r="F2160" s="8"/>
      <c r="G2160" s="8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6:17" x14ac:dyDescent="0.2"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6:17" x14ac:dyDescent="0.2">
      <c r="F2162" s="8"/>
      <c r="G2162" s="8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6:17" x14ac:dyDescent="0.2">
      <c r="F2163" s="8"/>
      <c r="G2163" s="8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6:17" x14ac:dyDescent="0.2">
      <c r="F2164" s="8"/>
      <c r="G2164" s="8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6:17" x14ac:dyDescent="0.2">
      <c r="F2165" s="8"/>
      <c r="G2165" s="8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6:17" x14ac:dyDescent="0.2">
      <c r="F2166" s="8"/>
      <c r="G2166" s="8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6:17" x14ac:dyDescent="0.2">
      <c r="F2167" s="8"/>
      <c r="G2167" s="8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6:17" x14ac:dyDescent="0.2">
      <c r="F2168" s="8"/>
      <c r="G2168" s="8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6:17" x14ac:dyDescent="0.2">
      <c r="F2169" s="8"/>
      <c r="G2169" s="8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6:17" x14ac:dyDescent="0.2">
      <c r="F2170" s="8"/>
      <c r="G2170" s="8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6:17" x14ac:dyDescent="0.2">
      <c r="F2171" s="8"/>
      <c r="G2171" s="8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6:17" x14ac:dyDescent="0.2">
      <c r="F2172" s="8"/>
      <c r="G2172" s="8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6:17" x14ac:dyDescent="0.2">
      <c r="F2173" s="8"/>
      <c r="G2173" s="8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6:17" x14ac:dyDescent="0.2">
      <c r="F2174" s="8"/>
      <c r="G2174" s="8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6:17" x14ac:dyDescent="0.2">
      <c r="F2175" s="8"/>
      <c r="G2175" s="8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6:17" x14ac:dyDescent="0.2">
      <c r="F2176" s="8"/>
      <c r="G2176" s="8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6:17" x14ac:dyDescent="0.2">
      <c r="F2177" s="8"/>
      <c r="G2177" s="8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6:17" x14ac:dyDescent="0.2">
      <c r="F2178" s="8"/>
      <c r="G2178" s="8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6:17" x14ac:dyDescent="0.2">
      <c r="F2179" s="8"/>
      <c r="G2179" s="8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6:17" x14ac:dyDescent="0.2">
      <c r="F2180" s="8"/>
      <c r="G2180" s="8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6:17" x14ac:dyDescent="0.2">
      <c r="F2181" s="8"/>
      <c r="G2181" s="8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6:17" x14ac:dyDescent="0.2">
      <c r="F2182" s="8"/>
      <c r="G2182" s="8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6:17" x14ac:dyDescent="0.2">
      <c r="F2183" s="8"/>
      <c r="G2183" s="8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6:17" x14ac:dyDescent="0.2">
      <c r="F2184" s="8"/>
      <c r="G2184" s="8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6:17" x14ac:dyDescent="0.2">
      <c r="F2185" s="8"/>
      <c r="G2185" s="8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6:17" x14ac:dyDescent="0.2">
      <c r="F2186" s="8"/>
      <c r="G2186" s="8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6:17" x14ac:dyDescent="0.2">
      <c r="F2187" s="8"/>
      <c r="G2187" s="8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6:17" x14ac:dyDescent="0.2">
      <c r="F2188" s="8"/>
      <c r="G2188" s="8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6:17" x14ac:dyDescent="0.2">
      <c r="F2189" s="8"/>
      <c r="G2189" s="8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6:17" x14ac:dyDescent="0.2">
      <c r="F2190" s="8"/>
      <c r="G2190" s="8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6:17" x14ac:dyDescent="0.2">
      <c r="F2191" s="8"/>
      <c r="G2191" s="8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6:17" x14ac:dyDescent="0.2">
      <c r="F2192" s="8"/>
      <c r="G2192" s="8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6:17" x14ac:dyDescent="0.2">
      <c r="F2193" s="8"/>
      <c r="G2193" s="8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6:17" x14ac:dyDescent="0.2">
      <c r="F2194" s="8"/>
      <c r="G2194" s="8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6:17" x14ac:dyDescent="0.2">
      <c r="F2195" s="8"/>
      <c r="G2195" s="8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6:17" x14ac:dyDescent="0.2">
      <c r="F2196" s="8"/>
      <c r="G2196" s="8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6:17" x14ac:dyDescent="0.2">
      <c r="F2197" s="8"/>
      <c r="G2197" s="8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6:17" x14ac:dyDescent="0.2">
      <c r="F2198" s="8"/>
      <c r="G2198" s="8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6:17" x14ac:dyDescent="0.2">
      <c r="F2199" s="8"/>
      <c r="G2199" s="8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6:17" x14ac:dyDescent="0.2">
      <c r="F2200" s="8"/>
      <c r="G2200" s="8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6:17" x14ac:dyDescent="0.2">
      <c r="F2201" s="8"/>
      <c r="G2201" s="8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6:17" x14ac:dyDescent="0.2">
      <c r="F2202" s="8"/>
      <c r="G2202" s="8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6:17" x14ac:dyDescent="0.2">
      <c r="F2203" s="8"/>
      <c r="G2203" s="8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6:17" x14ac:dyDescent="0.2">
      <c r="F2204" s="8"/>
      <c r="G2204" s="8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6:17" x14ac:dyDescent="0.2">
      <c r="F2205" s="8"/>
      <c r="G2205" s="8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6:17" x14ac:dyDescent="0.2">
      <c r="F2206" s="8"/>
      <c r="G2206" s="8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6:17" x14ac:dyDescent="0.2">
      <c r="F2207" s="8"/>
      <c r="G2207" s="8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6:17" x14ac:dyDescent="0.2">
      <c r="F2208" s="8"/>
      <c r="G2208" s="8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6:17" x14ac:dyDescent="0.2">
      <c r="F2209" s="8"/>
      <c r="G2209" s="8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6:17" x14ac:dyDescent="0.2">
      <c r="F2210" s="8"/>
      <c r="G2210" s="8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6:17" x14ac:dyDescent="0.2">
      <c r="F2211" s="8"/>
      <c r="G2211" s="8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6:17" x14ac:dyDescent="0.2">
      <c r="F2212" s="8"/>
      <c r="G2212" s="8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6:17" x14ac:dyDescent="0.2">
      <c r="F2213" s="8"/>
      <c r="G2213" s="8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6:17" x14ac:dyDescent="0.2">
      <c r="F2214" s="8"/>
      <c r="G2214" s="8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6:17" x14ac:dyDescent="0.2"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6:17" x14ac:dyDescent="0.2">
      <c r="F2216" s="8"/>
      <c r="G2216" s="8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6:17" x14ac:dyDescent="0.2">
      <c r="F2217" s="8"/>
      <c r="G2217" s="8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6:17" x14ac:dyDescent="0.2">
      <c r="F2218" s="8"/>
      <c r="G2218" s="8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6:17" x14ac:dyDescent="0.2">
      <c r="F2219" s="8"/>
      <c r="G2219" s="8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6:17" x14ac:dyDescent="0.2">
      <c r="F2220" s="8"/>
      <c r="G2220" s="8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6:17" x14ac:dyDescent="0.2">
      <c r="F2221" s="8"/>
      <c r="G2221" s="8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6:17" x14ac:dyDescent="0.2">
      <c r="F2222" s="8"/>
      <c r="G2222" s="8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6:17" x14ac:dyDescent="0.2">
      <c r="F2223" s="8"/>
      <c r="G2223" s="8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6:17" x14ac:dyDescent="0.2">
      <c r="F2224" s="8"/>
      <c r="G2224" s="8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6:17" x14ac:dyDescent="0.2">
      <c r="F2225" s="8"/>
      <c r="G2225" s="8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6:17" x14ac:dyDescent="0.2">
      <c r="F2226" s="8"/>
      <c r="G2226" s="8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6:17" x14ac:dyDescent="0.2">
      <c r="F2227" s="8"/>
      <c r="G2227" s="8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6:17" x14ac:dyDescent="0.2">
      <c r="F2228" s="8"/>
      <c r="G2228" s="8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6:17" x14ac:dyDescent="0.2">
      <c r="F2229" s="8"/>
      <c r="G2229" s="8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6:17" x14ac:dyDescent="0.2">
      <c r="F2230" s="8"/>
      <c r="G2230" s="8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6:17" x14ac:dyDescent="0.2">
      <c r="F2231" s="8"/>
      <c r="G2231" s="8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6:17" x14ac:dyDescent="0.2">
      <c r="F2232" s="8"/>
      <c r="G2232" s="8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6:17" x14ac:dyDescent="0.2">
      <c r="F2233" s="8"/>
      <c r="G2233" s="8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6:17" x14ac:dyDescent="0.2">
      <c r="F2234" s="8"/>
      <c r="G2234" s="8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6:17" x14ac:dyDescent="0.2">
      <c r="F2235" s="8"/>
      <c r="G2235" s="8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6:17" x14ac:dyDescent="0.2">
      <c r="F2236" s="8"/>
      <c r="G2236" s="8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6:17" x14ac:dyDescent="0.2">
      <c r="F2237" s="8"/>
      <c r="G2237" s="8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6:17" x14ac:dyDescent="0.2">
      <c r="F2238" s="8"/>
      <c r="G2238" s="8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6:17" x14ac:dyDescent="0.2">
      <c r="F2239" s="8"/>
      <c r="G2239" s="8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6:17" x14ac:dyDescent="0.2">
      <c r="F2240" s="8"/>
      <c r="G2240" s="8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6:17" x14ac:dyDescent="0.2">
      <c r="F2241" s="8"/>
      <c r="G2241" s="8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6:17" x14ac:dyDescent="0.2">
      <c r="F2242" s="8"/>
      <c r="G2242" s="8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6:17" x14ac:dyDescent="0.2">
      <c r="F2243" s="8"/>
      <c r="G2243" s="8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6:17" x14ac:dyDescent="0.2">
      <c r="F2244" s="8"/>
      <c r="G2244" s="8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6:17" x14ac:dyDescent="0.2">
      <c r="F2245" s="8"/>
      <c r="G2245" s="8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6:17" x14ac:dyDescent="0.2">
      <c r="F2246" s="8"/>
      <c r="G2246" s="8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6:17" x14ac:dyDescent="0.2"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6:17" x14ac:dyDescent="0.2">
      <c r="F2248" s="8"/>
      <c r="G2248" s="8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6:17" x14ac:dyDescent="0.2">
      <c r="F2249" s="8"/>
      <c r="G2249" s="8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6:17" x14ac:dyDescent="0.2">
      <c r="F2250" s="8"/>
      <c r="G2250" s="8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6:17" x14ac:dyDescent="0.2">
      <c r="F2251" s="8"/>
      <c r="G2251" s="8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6:17" x14ac:dyDescent="0.2">
      <c r="F2252" s="8"/>
      <c r="G2252" s="8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6:17" x14ac:dyDescent="0.2">
      <c r="F2253" s="8"/>
      <c r="G2253" s="8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6:17" x14ac:dyDescent="0.2">
      <c r="F2254" s="8"/>
      <c r="G2254" s="8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6:17" x14ac:dyDescent="0.2">
      <c r="F2255" s="8"/>
      <c r="G2255" s="8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6:17" x14ac:dyDescent="0.2">
      <c r="F2256" s="8"/>
      <c r="G2256" s="8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6:17" x14ac:dyDescent="0.2">
      <c r="F2257" s="8"/>
      <c r="G2257" s="8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6:17" x14ac:dyDescent="0.2">
      <c r="F2258" s="8"/>
      <c r="G2258" s="8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6:17" x14ac:dyDescent="0.2">
      <c r="F2259" s="8"/>
      <c r="G2259" s="8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6:17" x14ac:dyDescent="0.2">
      <c r="F2260" s="8"/>
      <c r="G2260" s="8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6:17" x14ac:dyDescent="0.2">
      <c r="F2261" s="8"/>
      <c r="G2261" s="8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6:17" x14ac:dyDescent="0.2">
      <c r="F2262" s="8"/>
      <c r="G2262" s="8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6:17" x14ac:dyDescent="0.2">
      <c r="F2263" s="8"/>
      <c r="G2263" s="8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6:17" x14ac:dyDescent="0.2">
      <c r="F2264" s="8"/>
      <c r="G2264" s="8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6:17" x14ac:dyDescent="0.2">
      <c r="F2265" s="8"/>
      <c r="G2265" s="8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6:17" x14ac:dyDescent="0.2">
      <c r="F2266" s="8"/>
      <c r="G2266" s="8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6:17" x14ac:dyDescent="0.2">
      <c r="F2267" s="8"/>
      <c r="G2267" s="8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6:17" x14ac:dyDescent="0.2">
      <c r="F2268" s="8"/>
      <c r="G2268" s="8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6:17" x14ac:dyDescent="0.2"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6:17" x14ac:dyDescent="0.2">
      <c r="F2270" s="8"/>
      <c r="G2270" s="8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6:17" x14ac:dyDescent="0.2">
      <c r="F2271" s="8"/>
      <c r="G2271" s="8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6:17" x14ac:dyDescent="0.2">
      <c r="F2272" s="8"/>
      <c r="G2272" s="8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6:17" x14ac:dyDescent="0.2">
      <c r="F2273" s="8"/>
      <c r="G2273" s="8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6:17" x14ac:dyDescent="0.2">
      <c r="F2274" s="8"/>
      <c r="G2274" s="8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6:17" x14ac:dyDescent="0.2">
      <c r="F2275" s="8"/>
      <c r="G2275" s="8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6:17" x14ac:dyDescent="0.2">
      <c r="F2276" s="8"/>
      <c r="G2276" s="8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6:17" x14ac:dyDescent="0.2">
      <c r="F2277" s="8"/>
      <c r="G2277" s="8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6:17" x14ac:dyDescent="0.2">
      <c r="F2278" s="8"/>
      <c r="G2278" s="8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6:17" x14ac:dyDescent="0.2">
      <c r="F2279" s="8"/>
      <c r="G2279" s="8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6:17" x14ac:dyDescent="0.2">
      <c r="F2280" s="8"/>
      <c r="G2280" s="8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6:17" x14ac:dyDescent="0.2">
      <c r="F2281" s="8"/>
      <c r="G2281" s="8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6:17" x14ac:dyDescent="0.2">
      <c r="F2282" s="8"/>
      <c r="G2282" s="8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6:17" x14ac:dyDescent="0.2">
      <c r="F2283" s="8"/>
      <c r="G2283" s="8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6:17" x14ac:dyDescent="0.2">
      <c r="F2284" s="8"/>
      <c r="G2284" s="8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6:17" x14ac:dyDescent="0.2">
      <c r="F2285" s="8"/>
      <c r="G2285" s="8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6:17" x14ac:dyDescent="0.2">
      <c r="F2286" s="8"/>
      <c r="G2286" s="8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6:17" x14ac:dyDescent="0.2"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6:17" x14ac:dyDescent="0.2"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6:17" x14ac:dyDescent="0.2"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6:17" x14ac:dyDescent="0.2"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6:17" x14ac:dyDescent="0.2"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6:17" x14ac:dyDescent="0.2"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6:17" x14ac:dyDescent="0.2"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6:17" x14ac:dyDescent="0.2"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6:17" x14ac:dyDescent="0.2"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6:17" x14ac:dyDescent="0.2"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6:17" x14ac:dyDescent="0.2"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6:17" x14ac:dyDescent="0.2"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6:17" x14ac:dyDescent="0.2"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6:17" x14ac:dyDescent="0.2"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6:17" x14ac:dyDescent="0.2"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6:17" x14ac:dyDescent="0.2">
      <c r="F2302" s="8"/>
      <c r="G2302" s="8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6:17" x14ac:dyDescent="0.2">
      <c r="F2303" s="8"/>
      <c r="G2303" s="8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6:17" x14ac:dyDescent="0.2">
      <c r="F2304" s="8"/>
      <c r="G2304" s="8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6:17" x14ac:dyDescent="0.2">
      <c r="F2305" s="8"/>
      <c r="G2305" s="8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6:17" x14ac:dyDescent="0.2">
      <c r="F2306" s="8"/>
      <c r="G2306" s="8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6:17" x14ac:dyDescent="0.2">
      <c r="F2307" s="8"/>
      <c r="G2307" s="8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6:17" x14ac:dyDescent="0.2">
      <c r="F2308" s="8"/>
      <c r="G2308" s="8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6:17" x14ac:dyDescent="0.2">
      <c r="F2309" s="8"/>
      <c r="G2309" s="8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6:17" x14ac:dyDescent="0.2">
      <c r="F2310" s="8"/>
      <c r="G2310" s="8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6:17" x14ac:dyDescent="0.2">
      <c r="F2311" s="8"/>
      <c r="G2311" s="8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6:17" x14ac:dyDescent="0.2">
      <c r="F2312" s="8"/>
      <c r="G2312" s="8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6:17" x14ac:dyDescent="0.2">
      <c r="F2313" s="8"/>
      <c r="G2313" s="8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6:17" x14ac:dyDescent="0.2">
      <c r="F2314" s="8"/>
      <c r="G2314" s="8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6:17" x14ac:dyDescent="0.2">
      <c r="F2315" s="8"/>
      <c r="G2315" s="8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6:17" x14ac:dyDescent="0.2">
      <c r="F2316" s="8"/>
      <c r="G2316" s="8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6:17" x14ac:dyDescent="0.2">
      <c r="F2317" s="8"/>
      <c r="G2317" s="8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6:17" x14ac:dyDescent="0.2">
      <c r="F2318" s="8"/>
      <c r="G2318" s="8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6:17" x14ac:dyDescent="0.2">
      <c r="F2319" s="8"/>
      <c r="G2319" s="8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6:17" x14ac:dyDescent="0.2">
      <c r="F2320" s="8"/>
      <c r="G2320" s="8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6:17" x14ac:dyDescent="0.2">
      <c r="F2321" s="8"/>
      <c r="G2321" s="8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6:17" x14ac:dyDescent="0.2">
      <c r="F2322" s="8"/>
      <c r="G2322" s="8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6:17" x14ac:dyDescent="0.2"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6:17" x14ac:dyDescent="0.2">
      <c r="F2324" s="8"/>
      <c r="G2324" s="8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6:17" x14ac:dyDescent="0.2">
      <c r="F2325" s="8"/>
      <c r="G2325" s="8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6:17" x14ac:dyDescent="0.2">
      <c r="F2326" s="8"/>
      <c r="G2326" s="8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6:17" x14ac:dyDescent="0.2">
      <c r="F2327" s="8"/>
      <c r="G2327" s="8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6:17" x14ac:dyDescent="0.2">
      <c r="F2328" s="8"/>
      <c r="G2328" s="8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6:17" x14ac:dyDescent="0.2">
      <c r="F2329" s="8"/>
      <c r="G2329" s="8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6:17" x14ac:dyDescent="0.2">
      <c r="F2330" s="8"/>
      <c r="G2330" s="8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6:17" x14ac:dyDescent="0.2">
      <c r="F2331" s="8"/>
      <c r="G2331" s="8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6:17" x14ac:dyDescent="0.2">
      <c r="F2332" s="8"/>
      <c r="G2332" s="8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6:17" x14ac:dyDescent="0.2">
      <c r="F2333" s="8"/>
      <c r="G2333" s="8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6:17" x14ac:dyDescent="0.2">
      <c r="F2334" s="8"/>
      <c r="G2334" s="8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6:17" x14ac:dyDescent="0.2">
      <c r="F2335" s="8"/>
      <c r="G2335" s="8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6:17" x14ac:dyDescent="0.2">
      <c r="F2336" s="8"/>
      <c r="G2336" s="8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6:17" x14ac:dyDescent="0.2">
      <c r="F2337" s="8"/>
      <c r="G2337" s="8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6:17" x14ac:dyDescent="0.2">
      <c r="F2338" s="8"/>
      <c r="G2338" s="8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6:17" x14ac:dyDescent="0.2">
      <c r="F2339" s="8"/>
      <c r="G2339" s="8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6:17" x14ac:dyDescent="0.2">
      <c r="F2340" s="8"/>
      <c r="G2340" s="8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6:17" x14ac:dyDescent="0.2">
      <c r="F2341" s="8"/>
      <c r="G2341" s="8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6:17" x14ac:dyDescent="0.2">
      <c r="F2342" s="8"/>
      <c r="G2342" s="8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6:17" x14ac:dyDescent="0.2">
      <c r="F2343" s="8"/>
      <c r="G2343" s="8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6:17" x14ac:dyDescent="0.2"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6:17" x14ac:dyDescent="0.2"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6:17" x14ac:dyDescent="0.2"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6:17" x14ac:dyDescent="0.2"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6:17" x14ac:dyDescent="0.2"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6:17" x14ac:dyDescent="0.2"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6:17" x14ac:dyDescent="0.2"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6:17" x14ac:dyDescent="0.2"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6:17" x14ac:dyDescent="0.2"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6:17" x14ac:dyDescent="0.2"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6:17" x14ac:dyDescent="0.2"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6:17" x14ac:dyDescent="0.2"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6:17" x14ac:dyDescent="0.2"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6:17" x14ac:dyDescent="0.2"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6:17" x14ac:dyDescent="0.2"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6:17" x14ac:dyDescent="0.2"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6:17" x14ac:dyDescent="0.2"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6:17" x14ac:dyDescent="0.2"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6:17" x14ac:dyDescent="0.2"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6:17" x14ac:dyDescent="0.2"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6:17" x14ac:dyDescent="0.2"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6:17" x14ac:dyDescent="0.2"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6:17" x14ac:dyDescent="0.2"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6:17" x14ac:dyDescent="0.2"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6:17" x14ac:dyDescent="0.2"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6:17" x14ac:dyDescent="0.2"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6:17" x14ac:dyDescent="0.2"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6:17" x14ac:dyDescent="0.2"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6:17" x14ac:dyDescent="0.2"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6:17" x14ac:dyDescent="0.2"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6:17" x14ac:dyDescent="0.2"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6:17" x14ac:dyDescent="0.2"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6:17" x14ac:dyDescent="0.2"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6:17" x14ac:dyDescent="0.2"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6:17" x14ac:dyDescent="0.2"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6:17" x14ac:dyDescent="0.2"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6:17" x14ac:dyDescent="0.2"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6:17" x14ac:dyDescent="0.2"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6:17" x14ac:dyDescent="0.2"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6:17" x14ac:dyDescent="0.2"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6:17" x14ac:dyDescent="0.2"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6:17" x14ac:dyDescent="0.2"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6:17" x14ac:dyDescent="0.2"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6:17" x14ac:dyDescent="0.2"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6:17" x14ac:dyDescent="0.2"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6:17" x14ac:dyDescent="0.2"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6:17" x14ac:dyDescent="0.2"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6:17" x14ac:dyDescent="0.2"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6:17" x14ac:dyDescent="0.2"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6:17" x14ac:dyDescent="0.2"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6:17" x14ac:dyDescent="0.2"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6:17" x14ac:dyDescent="0.2"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6:17" x14ac:dyDescent="0.2"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6:17" x14ac:dyDescent="0.2"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6:17" x14ac:dyDescent="0.2"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6:17" x14ac:dyDescent="0.2"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6:17" x14ac:dyDescent="0.2"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6:17" x14ac:dyDescent="0.2"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6:17" x14ac:dyDescent="0.2"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6:17" x14ac:dyDescent="0.2"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6:17" x14ac:dyDescent="0.2"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6:17" x14ac:dyDescent="0.2"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6:17" x14ac:dyDescent="0.2"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6:17" x14ac:dyDescent="0.2"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6:17" x14ac:dyDescent="0.2"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6:17" x14ac:dyDescent="0.2"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6:17" x14ac:dyDescent="0.2"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6:17" x14ac:dyDescent="0.2"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6:17" x14ac:dyDescent="0.2"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6:17" x14ac:dyDescent="0.2"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6:17" x14ac:dyDescent="0.2"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6:17" x14ac:dyDescent="0.2"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6:17" x14ac:dyDescent="0.2"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6:17" x14ac:dyDescent="0.2"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6:17" x14ac:dyDescent="0.2"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6:17" x14ac:dyDescent="0.2"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6:17" x14ac:dyDescent="0.2"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6:17" x14ac:dyDescent="0.2"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6:17" x14ac:dyDescent="0.2"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6:17" x14ac:dyDescent="0.2"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6:17" x14ac:dyDescent="0.2"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6:17" x14ac:dyDescent="0.2"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6:17" x14ac:dyDescent="0.2"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6:17" x14ac:dyDescent="0.2"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6:17" x14ac:dyDescent="0.2"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6:17" x14ac:dyDescent="0.2"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6:17" x14ac:dyDescent="0.2"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6:17" x14ac:dyDescent="0.2"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6:17" x14ac:dyDescent="0.2"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6:17" x14ac:dyDescent="0.2"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6:17" x14ac:dyDescent="0.2"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6:17" x14ac:dyDescent="0.2"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6:17" x14ac:dyDescent="0.2"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6:17" x14ac:dyDescent="0.2"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6:17" x14ac:dyDescent="0.2"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6:17" x14ac:dyDescent="0.2"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6:17" x14ac:dyDescent="0.2"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6:17" x14ac:dyDescent="0.2"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6:17" x14ac:dyDescent="0.2"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6:17" x14ac:dyDescent="0.2"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6:17" x14ac:dyDescent="0.2"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6:17" x14ac:dyDescent="0.2"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6:17" x14ac:dyDescent="0.2"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6:17" x14ac:dyDescent="0.2"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6:17" x14ac:dyDescent="0.2"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6:17" x14ac:dyDescent="0.2"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6:17" x14ac:dyDescent="0.2"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6:17" x14ac:dyDescent="0.2"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6:17" x14ac:dyDescent="0.2"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6:17" x14ac:dyDescent="0.2"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6:17" x14ac:dyDescent="0.2"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6:17" x14ac:dyDescent="0.2"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6:17" x14ac:dyDescent="0.2"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6:17" x14ac:dyDescent="0.2"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6:17" x14ac:dyDescent="0.2"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6:17" x14ac:dyDescent="0.2"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6:17" x14ac:dyDescent="0.2"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6:17" x14ac:dyDescent="0.2"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6:17" x14ac:dyDescent="0.2"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6:17" x14ac:dyDescent="0.2"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6:17" x14ac:dyDescent="0.2"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6:17" x14ac:dyDescent="0.2"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6:17" x14ac:dyDescent="0.2"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6:17" x14ac:dyDescent="0.2"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6:17" x14ac:dyDescent="0.2"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6:17" x14ac:dyDescent="0.2"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6:17" x14ac:dyDescent="0.2"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6:17" x14ac:dyDescent="0.2"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6:17" x14ac:dyDescent="0.2"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6:17" x14ac:dyDescent="0.2"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6:17" x14ac:dyDescent="0.2"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6:17" x14ac:dyDescent="0.2"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6:17" x14ac:dyDescent="0.2"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6:17" x14ac:dyDescent="0.2"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6:17" x14ac:dyDescent="0.2"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6:17" x14ac:dyDescent="0.2"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6:17" x14ac:dyDescent="0.2"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6:17" x14ac:dyDescent="0.2"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6:17" x14ac:dyDescent="0.2"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6:17" x14ac:dyDescent="0.2"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6:17" x14ac:dyDescent="0.2"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6:17" x14ac:dyDescent="0.2"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6:17" x14ac:dyDescent="0.2"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6:17" x14ac:dyDescent="0.2"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6:17" x14ac:dyDescent="0.2"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6:17" x14ac:dyDescent="0.2"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6:17" x14ac:dyDescent="0.2"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6:17" x14ac:dyDescent="0.2"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6:17" x14ac:dyDescent="0.2"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6:17" x14ac:dyDescent="0.2"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6:17" x14ac:dyDescent="0.2"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6:17" x14ac:dyDescent="0.2"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6:17" x14ac:dyDescent="0.2"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6:17" x14ac:dyDescent="0.2"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6:17" x14ac:dyDescent="0.2"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6:17" x14ac:dyDescent="0.2"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6:17" x14ac:dyDescent="0.2">
      <c r="F2500" s="8"/>
      <c r="G2500" s="8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6:17" x14ac:dyDescent="0.2">
      <c r="F2501" s="8"/>
      <c r="G2501" s="8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6:17" x14ac:dyDescent="0.2">
      <c r="F2502" s="8"/>
      <c r="G2502" s="8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6:17" x14ac:dyDescent="0.2">
      <c r="F2503" s="8"/>
      <c r="G2503" s="8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6:17" x14ac:dyDescent="0.2">
      <c r="F2504" s="8"/>
      <c r="G2504" s="8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6:17" x14ac:dyDescent="0.2">
      <c r="F2505" s="8"/>
      <c r="G2505" s="8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6:17" x14ac:dyDescent="0.2">
      <c r="F2506" s="8"/>
      <c r="G2506" s="8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6:17" x14ac:dyDescent="0.2">
      <c r="F2507" s="8"/>
      <c r="G2507" s="8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6:17" x14ac:dyDescent="0.2">
      <c r="F2508" s="8"/>
      <c r="G2508" s="8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6:17" x14ac:dyDescent="0.2">
      <c r="F2509" s="8"/>
      <c r="G2509" s="8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6:17" x14ac:dyDescent="0.2">
      <c r="F2510" s="8"/>
      <c r="G2510" s="8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6:17" x14ac:dyDescent="0.2">
      <c r="F2511" s="8"/>
      <c r="G2511" s="8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6:17" x14ac:dyDescent="0.2">
      <c r="F2512" s="8"/>
      <c r="G2512" s="8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6:17" x14ac:dyDescent="0.2">
      <c r="F2513" s="8"/>
      <c r="G2513" s="8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6:17" x14ac:dyDescent="0.2">
      <c r="F2514" s="8"/>
      <c r="G2514" s="8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6:17" x14ac:dyDescent="0.2">
      <c r="F2515" s="8"/>
      <c r="G2515" s="8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6:17" x14ac:dyDescent="0.2">
      <c r="F2516" s="8"/>
      <c r="G2516" s="8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6:17" x14ac:dyDescent="0.2">
      <c r="F2517" s="8"/>
      <c r="G2517" s="8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6:17" x14ac:dyDescent="0.2">
      <c r="F2518" s="8"/>
      <c r="G2518" s="8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6:17" x14ac:dyDescent="0.2">
      <c r="F2519" s="8"/>
      <c r="G2519" s="8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6:17" x14ac:dyDescent="0.2">
      <c r="F2520" s="8"/>
      <c r="G2520" s="8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6:17" x14ac:dyDescent="0.2">
      <c r="F2521" s="8"/>
      <c r="G2521" s="8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6:17" x14ac:dyDescent="0.2">
      <c r="F2522" s="8"/>
      <c r="G2522" s="8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6:17" x14ac:dyDescent="0.2">
      <c r="F2523" s="8"/>
      <c r="G2523" s="8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6:17" x14ac:dyDescent="0.2">
      <c r="F2524" s="8"/>
      <c r="G2524" s="8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6:17" x14ac:dyDescent="0.2">
      <c r="F2525" s="8"/>
      <c r="G2525" s="8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6:17" x14ac:dyDescent="0.2">
      <c r="F2526" s="8"/>
      <c r="G2526" s="8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6:17" x14ac:dyDescent="0.2">
      <c r="F2527" s="8"/>
      <c r="G2527" s="8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6:17" x14ac:dyDescent="0.2">
      <c r="F2528" s="8"/>
      <c r="G2528" s="8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6:17" x14ac:dyDescent="0.2">
      <c r="F2529" s="8"/>
      <c r="G2529" s="8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6:17" x14ac:dyDescent="0.2">
      <c r="F2530" s="8"/>
      <c r="G2530" s="8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6:17" x14ac:dyDescent="0.2">
      <c r="F2531" s="8"/>
      <c r="G2531" s="8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6:17" x14ac:dyDescent="0.2">
      <c r="F2532" s="8"/>
      <c r="G2532" s="8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6:17" x14ac:dyDescent="0.2">
      <c r="F2533" s="8"/>
      <c r="G2533" s="8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6:17" x14ac:dyDescent="0.2">
      <c r="F2534" s="8"/>
      <c r="G2534" s="8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6:17" x14ac:dyDescent="0.2">
      <c r="F2535" s="8"/>
      <c r="G2535" s="8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6:17" x14ac:dyDescent="0.2">
      <c r="F2536" s="8"/>
      <c r="G2536" s="8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6:17" x14ac:dyDescent="0.2">
      <c r="F2537" s="8"/>
      <c r="G2537" s="8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6:17" x14ac:dyDescent="0.2">
      <c r="F2538" s="8"/>
      <c r="G2538" s="8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6:17" x14ac:dyDescent="0.2">
      <c r="F2539" s="8"/>
      <c r="G2539" s="8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6:17" x14ac:dyDescent="0.2">
      <c r="F2540" s="8"/>
      <c r="G2540" s="8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6:17" x14ac:dyDescent="0.2">
      <c r="F2541" s="8"/>
      <c r="G2541" s="8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6:17" x14ac:dyDescent="0.2">
      <c r="F2542" s="8"/>
      <c r="G2542" s="8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6:17" x14ac:dyDescent="0.2">
      <c r="F2543" s="8"/>
      <c r="G2543" s="8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6:17" x14ac:dyDescent="0.2">
      <c r="F2544" s="8"/>
      <c r="G2544" s="8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6:17" x14ac:dyDescent="0.2">
      <c r="F2545" s="8"/>
      <c r="G2545" s="8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6:17" x14ac:dyDescent="0.2">
      <c r="F2546" s="8"/>
      <c r="G2546" s="8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6:17" x14ac:dyDescent="0.2">
      <c r="F2547" s="8"/>
      <c r="G2547" s="8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6:17" x14ac:dyDescent="0.2">
      <c r="F2548" s="8"/>
      <c r="G2548" s="8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6:17" x14ac:dyDescent="0.2">
      <c r="F2549" s="8"/>
      <c r="G2549" s="8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6:17" x14ac:dyDescent="0.2">
      <c r="F2550" s="8"/>
      <c r="G2550" s="8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6:17" x14ac:dyDescent="0.2">
      <c r="F2551" s="8"/>
      <c r="G2551" s="8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6:17" x14ac:dyDescent="0.2">
      <c r="F2552" s="8"/>
      <c r="G2552" s="8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6:17" x14ac:dyDescent="0.2">
      <c r="F2553" s="8"/>
      <c r="G2553" s="8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6:17" x14ac:dyDescent="0.2">
      <c r="F2554" s="8"/>
      <c r="G2554" s="8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6:17" x14ac:dyDescent="0.2">
      <c r="F2555" s="8"/>
      <c r="G2555" s="8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6:17" x14ac:dyDescent="0.2">
      <c r="F2556" s="8"/>
      <c r="G2556" s="8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6:17" x14ac:dyDescent="0.2">
      <c r="F2557" s="8"/>
      <c r="G2557" s="8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6:17" x14ac:dyDescent="0.2">
      <c r="F2558" s="8"/>
      <c r="G2558" s="8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6:17" x14ac:dyDescent="0.2">
      <c r="F2559" s="8"/>
      <c r="G2559" s="8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6:17" x14ac:dyDescent="0.2">
      <c r="F2560" s="8"/>
      <c r="G2560" s="8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6:17" x14ac:dyDescent="0.2">
      <c r="F2561" s="8"/>
      <c r="G2561" s="8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6:17" x14ac:dyDescent="0.2">
      <c r="F2562" s="8"/>
      <c r="G2562" s="8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6:17" x14ac:dyDescent="0.2">
      <c r="F2563" s="8"/>
      <c r="G2563" s="8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6:17" x14ac:dyDescent="0.2">
      <c r="F2564" s="8"/>
      <c r="G2564" s="8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6:17" x14ac:dyDescent="0.2">
      <c r="F2565" s="8"/>
      <c r="G2565" s="8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6:17" x14ac:dyDescent="0.2">
      <c r="F2566" s="8"/>
      <c r="G2566" s="8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6:17" x14ac:dyDescent="0.2">
      <c r="F2567" s="8"/>
      <c r="G2567" s="8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6:17" x14ac:dyDescent="0.2">
      <c r="F2568" s="8"/>
      <c r="G2568" s="8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6:17" x14ac:dyDescent="0.2">
      <c r="F2569" s="8"/>
      <c r="G2569" s="8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6:17" x14ac:dyDescent="0.2">
      <c r="F2570" s="8"/>
      <c r="G2570" s="8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6:17" x14ac:dyDescent="0.2">
      <c r="F2571" s="8"/>
      <c r="G2571" s="8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6:17" x14ac:dyDescent="0.2">
      <c r="F2572" s="8"/>
      <c r="G2572" s="8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6:17" x14ac:dyDescent="0.2">
      <c r="F2573" s="8"/>
      <c r="G2573" s="8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6:17" x14ac:dyDescent="0.2">
      <c r="F2574" s="8"/>
      <c r="G2574" s="8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6:17" x14ac:dyDescent="0.2">
      <c r="F2575" s="8"/>
      <c r="G2575" s="8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6:17" x14ac:dyDescent="0.2">
      <c r="F2576" s="8"/>
      <c r="G2576" s="8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6:17" x14ac:dyDescent="0.2">
      <c r="F2577" s="8"/>
      <c r="G2577" s="8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6:17" x14ac:dyDescent="0.2">
      <c r="F2578" s="8"/>
      <c r="G2578" s="8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6:17" x14ac:dyDescent="0.2">
      <c r="F2579" s="8"/>
      <c r="G2579" s="8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6:17" x14ac:dyDescent="0.2">
      <c r="F2580" s="8"/>
      <c r="G2580" s="8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6:17" x14ac:dyDescent="0.2">
      <c r="F2581" s="8"/>
      <c r="G2581" s="8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6:17" x14ac:dyDescent="0.2">
      <c r="F2582" s="8"/>
      <c r="G2582" s="8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6:17" x14ac:dyDescent="0.2">
      <c r="F2583" s="8"/>
      <c r="G2583" s="8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6:17" x14ac:dyDescent="0.2">
      <c r="F2584" s="8"/>
      <c r="G2584" s="8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6:17" x14ac:dyDescent="0.2">
      <c r="F2585" s="8"/>
      <c r="G2585" s="8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6:17" x14ac:dyDescent="0.2">
      <c r="F2586" s="8"/>
      <c r="G2586" s="8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6:17" x14ac:dyDescent="0.2">
      <c r="F2587" s="8"/>
      <c r="G2587" s="8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6:17" x14ac:dyDescent="0.2">
      <c r="F2588" s="8"/>
      <c r="G2588" s="8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6:17" x14ac:dyDescent="0.2">
      <c r="F2589" s="8"/>
      <c r="G2589" s="8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6:17" x14ac:dyDescent="0.2">
      <c r="F2590" s="8"/>
      <c r="G2590" s="8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6:17" x14ac:dyDescent="0.2">
      <c r="F2591" s="8"/>
      <c r="G2591" s="8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6:17" x14ac:dyDescent="0.2">
      <c r="F2592" s="8"/>
      <c r="G2592" s="8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6:17" x14ac:dyDescent="0.2">
      <c r="F2593" s="8"/>
      <c r="G2593" s="8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6:17" x14ac:dyDescent="0.2">
      <c r="F2594" s="8"/>
      <c r="G2594" s="8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6:17" x14ac:dyDescent="0.2">
      <c r="F2595" s="8"/>
      <c r="G2595" s="8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6:17" x14ac:dyDescent="0.2">
      <c r="F2596" s="8"/>
      <c r="G2596" s="8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6:17" x14ac:dyDescent="0.2">
      <c r="F2597" s="8"/>
      <c r="G2597" s="8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6:17" x14ac:dyDescent="0.2">
      <c r="F2598" s="8"/>
      <c r="G2598" s="8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6:17" x14ac:dyDescent="0.2">
      <c r="F2599" s="8"/>
      <c r="G2599" s="8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6:17" x14ac:dyDescent="0.2">
      <c r="F2600" s="8"/>
      <c r="G2600" s="8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6:17" x14ac:dyDescent="0.2">
      <c r="F2601" s="8"/>
      <c r="G2601" s="8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6:17" x14ac:dyDescent="0.2">
      <c r="F2602" s="8"/>
      <c r="G2602" s="8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6:17" x14ac:dyDescent="0.2">
      <c r="F2603" s="8"/>
      <c r="G2603" s="8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6:17" x14ac:dyDescent="0.2">
      <c r="F2604" s="8"/>
      <c r="G2604" s="8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6:17" x14ac:dyDescent="0.2">
      <c r="F2605" s="8"/>
      <c r="G2605" s="8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6:17" x14ac:dyDescent="0.2">
      <c r="F2606" s="8"/>
      <c r="G2606" s="8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6:17" x14ac:dyDescent="0.2">
      <c r="F2607" s="8"/>
      <c r="G2607" s="8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6:17" x14ac:dyDescent="0.2">
      <c r="F2608" s="8"/>
      <c r="G2608" s="8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6:17" x14ac:dyDescent="0.2">
      <c r="F2609" s="8"/>
      <c r="G2609" s="8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6:17" x14ac:dyDescent="0.2">
      <c r="F2610" s="8"/>
      <c r="G2610" s="8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6:17" x14ac:dyDescent="0.2">
      <c r="F2611" s="8"/>
      <c r="G2611" s="8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6:17" x14ac:dyDescent="0.2">
      <c r="F2612" s="8"/>
      <c r="G2612" s="8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6:17" x14ac:dyDescent="0.2">
      <c r="F2613" s="8"/>
      <c r="G2613" s="8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6:17" x14ac:dyDescent="0.2">
      <c r="F2614" s="8"/>
      <c r="G2614" s="8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6:17" x14ac:dyDescent="0.2">
      <c r="F2615" s="8"/>
      <c r="G2615" s="8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6:17" x14ac:dyDescent="0.2">
      <c r="F2616" s="8"/>
      <c r="G2616" s="8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6:17" x14ac:dyDescent="0.2">
      <c r="F2617" s="8"/>
      <c r="G2617" s="8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6:17" x14ac:dyDescent="0.2">
      <c r="F2618" s="8"/>
      <c r="G2618" s="8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6:17" x14ac:dyDescent="0.2">
      <c r="F2619" s="8"/>
      <c r="G2619" s="8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6:17" x14ac:dyDescent="0.2">
      <c r="F2620" s="8"/>
      <c r="G2620" s="8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6:17" x14ac:dyDescent="0.2">
      <c r="F2621" s="8"/>
      <c r="G2621" s="8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6:17" x14ac:dyDescent="0.2">
      <c r="F2622" s="8"/>
      <c r="G2622" s="8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6:17" x14ac:dyDescent="0.2">
      <c r="F2623" s="8"/>
      <c r="G2623" s="8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6:17" x14ac:dyDescent="0.2">
      <c r="F2624" s="8"/>
      <c r="G2624" s="8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6:17" x14ac:dyDescent="0.2">
      <c r="F2625" s="8"/>
      <c r="G2625" s="8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6:17" x14ac:dyDescent="0.2">
      <c r="F2626" s="8"/>
      <c r="G2626" s="8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6:17" x14ac:dyDescent="0.2">
      <c r="F2627" s="8"/>
      <c r="G2627" s="8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6:17" x14ac:dyDescent="0.2">
      <c r="F2628" s="8"/>
      <c r="G2628" s="8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6:17" x14ac:dyDescent="0.2">
      <c r="F2629" s="8"/>
      <c r="G2629" s="8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6:17" x14ac:dyDescent="0.2">
      <c r="F2630" s="8"/>
      <c r="G2630" s="8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6:17" x14ac:dyDescent="0.2">
      <c r="F2631" s="8"/>
      <c r="G2631" s="8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6:17" x14ac:dyDescent="0.2">
      <c r="F2632" s="8"/>
      <c r="G2632" s="8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6:17" x14ac:dyDescent="0.2">
      <c r="F2633" s="8"/>
      <c r="G2633" s="8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6:17" x14ac:dyDescent="0.2">
      <c r="F2634" s="8"/>
      <c r="G2634" s="8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6:17" x14ac:dyDescent="0.2">
      <c r="F2635" s="8"/>
      <c r="G2635" s="8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6:17" x14ac:dyDescent="0.2">
      <c r="F2636" s="8"/>
      <c r="G2636" s="8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6:17" x14ac:dyDescent="0.2">
      <c r="F2637" s="8"/>
      <c r="G2637" s="8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6:17" x14ac:dyDescent="0.2">
      <c r="F2638" s="8"/>
      <c r="G2638" s="8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6:17" x14ac:dyDescent="0.2">
      <c r="F2639" s="8"/>
      <c r="G2639" s="8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6:17" x14ac:dyDescent="0.2">
      <c r="F2640" s="8"/>
      <c r="G2640" s="8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6:17" x14ac:dyDescent="0.2">
      <c r="F2641" s="8"/>
      <c r="G2641" s="8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6:17" x14ac:dyDescent="0.2">
      <c r="F2642" s="8"/>
      <c r="G2642" s="8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6:17" x14ac:dyDescent="0.2">
      <c r="F2643" s="8"/>
      <c r="G2643" s="8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6:17" x14ac:dyDescent="0.2">
      <c r="F2644" s="8"/>
      <c r="G2644" s="8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6:17" x14ac:dyDescent="0.2">
      <c r="F2645" s="8"/>
      <c r="G2645" s="8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6:17" x14ac:dyDescent="0.2">
      <c r="F2646" s="8"/>
      <c r="G2646" s="8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6:17" x14ac:dyDescent="0.2">
      <c r="F2647" s="8"/>
      <c r="G2647" s="8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6:17" x14ac:dyDescent="0.2">
      <c r="F2648" s="8"/>
      <c r="G2648" s="8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6:17" x14ac:dyDescent="0.2">
      <c r="F2649" s="8"/>
      <c r="G2649" s="8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6:17" x14ac:dyDescent="0.2">
      <c r="F2650" s="8"/>
      <c r="G2650" s="8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6:17" x14ac:dyDescent="0.2">
      <c r="F2651" s="8"/>
      <c r="G2651" s="8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6:17" x14ac:dyDescent="0.2">
      <c r="F2652" s="8"/>
      <c r="G2652" s="8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6:17" x14ac:dyDescent="0.2">
      <c r="F2653" s="8"/>
      <c r="G2653" s="8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6:17" x14ac:dyDescent="0.2">
      <c r="F2654" s="8"/>
      <c r="G2654" s="8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6:17" x14ac:dyDescent="0.2">
      <c r="F2655" s="8"/>
      <c r="G2655" s="8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6:17" x14ac:dyDescent="0.2">
      <c r="F2656" s="8"/>
      <c r="G2656" s="8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6:17" x14ac:dyDescent="0.2">
      <c r="F2657" s="8"/>
      <c r="G2657" s="8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6:17" x14ac:dyDescent="0.2">
      <c r="F2658" s="8"/>
      <c r="G2658" s="8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6:17" x14ac:dyDescent="0.2">
      <c r="F2659" s="8"/>
      <c r="G2659" s="8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6:17" x14ac:dyDescent="0.2">
      <c r="F2660" s="8"/>
      <c r="G2660" s="8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6:17" x14ac:dyDescent="0.2">
      <c r="F2661" s="8"/>
      <c r="G2661" s="8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6:17" x14ac:dyDescent="0.2">
      <c r="F2662" s="8"/>
      <c r="G2662" s="8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6:17" x14ac:dyDescent="0.2">
      <c r="F2663" s="8"/>
      <c r="G2663" s="8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6:17" x14ac:dyDescent="0.2">
      <c r="F2664" s="8"/>
      <c r="G2664" s="8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6:17" x14ac:dyDescent="0.2">
      <c r="F2665" s="8"/>
      <c r="G2665" s="8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6:17" x14ac:dyDescent="0.2">
      <c r="F2666" s="8"/>
      <c r="G2666" s="8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6:17" x14ac:dyDescent="0.2">
      <c r="F2667" s="8"/>
      <c r="G2667" s="8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6:17" x14ac:dyDescent="0.2">
      <c r="F2668" s="8"/>
      <c r="G2668" s="8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6:17" x14ac:dyDescent="0.2">
      <c r="F2669" s="8"/>
      <c r="G2669" s="8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6:17" x14ac:dyDescent="0.2">
      <c r="F2670" s="8"/>
      <c r="G2670" s="8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6:17" x14ac:dyDescent="0.2">
      <c r="F2671" s="8"/>
      <c r="G2671" s="8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6:17" x14ac:dyDescent="0.2">
      <c r="F2672" s="8"/>
      <c r="G2672" s="8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6:17" x14ac:dyDescent="0.2">
      <c r="F2673" s="8"/>
      <c r="G2673" s="8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6:17" x14ac:dyDescent="0.2">
      <c r="F2674" s="8"/>
      <c r="G2674" s="8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6:17" x14ac:dyDescent="0.2">
      <c r="F2675" s="8"/>
      <c r="G2675" s="8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6:17" x14ac:dyDescent="0.2">
      <c r="F2676" s="8"/>
      <c r="G2676" s="8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6:17" x14ac:dyDescent="0.2">
      <c r="F2677" s="8"/>
      <c r="G2677" s="8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6:17" x14ac:dyDescent="0.2">
      <c r="F2678" s="8"/>
      <c r="G2678" s="8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6:17" x14ac:dyDescent="0.2">
      <c r="F2679" s="8"/>
      <c r="G2679" s="8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6:17" x14ac:dyDescent="0.2">
      <c r="F2680" s="8"/>
      <c r="G2680" s="8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6:17" x14ac:dyDescent="0.2">
      <c r="F2681" s="8"/>
      <c r="G2681" s="8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6:17" x14ac:dyDescent="0.2">
      <c r="F2682" s="8"/>
      <c r="G2682" s="8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6:17" x14ac:dyDescent="0.2">
      <c r="F2683" s="8"/>
      <c r="G2683" s="8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6:17" x14ac:dyDescent="0.2">
      <c r="F2684" s="8"/>
      <c r="G2684" s="8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6:17" x14ac:dyDescent="0.2">
      <c r="F2685" s="8"/>
      <c r="G2685" s="8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6:17" x14ac:dyDescent="0.2">
      <c r="F2686" s="8"/>
      <c r="G2686" s="8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6:17" x14ac:dyDescent="0.2">
      <c r="F2687" s="8"/>
      <c r="G2687" s="8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6:17" x14ac:dyDescent="0.2">
      <c r="F2688" s="8"/>
      <c r="G2688" s="8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6:17" x14ac:dyDescent="0.2">
      <c r="F2689" s="8"/>
      <c r="G2689" s="8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6:17" x14ac:dyDescent="0.2">
      <c r="F2690" s="8"/>
      <c r="G2690" s="8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6:17" x14ac:dyDescent="0.2">
      <c r="F2691" s="8"/>
      <c r="G2691" s="8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6:17" x14ac:dyDescent="0.2">
      <c r="F2692" s="8"/>
      <c r="G2692" s="8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6:17" x14ac:dyDescent="0.2">
      <c r="F2693" s="8"/>
      <c r="G2693" s="8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6:17" x14ac:dyDescent="0.2">
      <c r="F2694" s="8"/>
      <c r="G2694" s="8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6:17" x14ac:dyDescent="0.2">
      <c r="F2695" s="8"/>
      <c r="G2695" s="8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6:17" x14ac:dyDescent="0.2">
      <c r="F2696" s="8"/>
      <c r="G2696" s="8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6:17" x14ac:dyDescent="0.2">
      <c r="F2697" s="8"/>
      <c r="G2697" s="8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6:17" x14ac:dyDescent="0.2">
      <c r="F2698" s="8"/>
      <c r="G2698" s="8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6:17" x14ac:dyDescent="0.2">
      <c r="F2699" s="8"/>
      <c r="G2699" s="8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6:17" x14ac:dyDescent="0.2">
      <c r="F2700" s="8"/>
      <c r="G2700" s="8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6:17" x14ac:dyDescent="0.2"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6:17" x14ac:dyDescent="0.2">
      <c r="F2702" s="8"/>
      <c r="G2702" s="8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6:17" x14ac:dyDescent="0.2">
      <c r="F2703" s="8"/>
      <c r="G2703" s="8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6:17" x14ac:dyDescent="0.2">
      <c r="F2704" s="8"/>
      <c r="G2704" s="8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6:17" x14ac:dyDescent="0.2">
      <c r="F2705" s="8"/>
      <c r="G2705" s="8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6:17" x14ac:dyDescent="0.2">
      <c r="F2706" s="8"/>
      <c r="G2706" s="8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6:17" x14ac:dyDescent="0.2">
      <c r="F2707" s="8"/>
      <c r="G2707" s="8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6:17" x14ac:dyDescent="0.2">
      <c r="F2708" s="8"/>
      <c r="G2708" s="8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6:17" x14ac:dyDescent="0.2">
      <c r="F2709" s="8"/>
      <c r="G2709" s="8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6:17" x14ac:dyDescent="0.2">
      <c r="F2710" s="8"/>
      <c r="G2710" s="8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6:17" x14ac:dyDescent="0.2">
      <c r="F2711" s="8"/>
      <c r="G2711" s="8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6:17" x14ac:dyDescent="0.2">
      <c r="F2712" s="8"/>
      <c r="G2712" s="8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6:17" x14ac:dyDescent="0.2">
      <c r="F2713" s="8"/>
      <c r="G2713" s="8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6:17" x14ac:dyDescent="0.2">
      <c r="F2714" s="8"/>
      <c r="G2714" s="8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6:17" x14ac:dyDescent="0.2">
      <c r="F2715" s="8"/>
      <c r="G2715" s="8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6:17" x14ac:dyDescent="0.2">
      <c r="F2716" s="8"/>
      <c r="G2716" s="8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6:17" x14ac:dyDescent="0.2">
      <c r="F2717" s="8"/>
      <c r="G2717" s="8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6:17" x14ac:dyDescent="0.2">
      <c r="F2718" s="8"/>
      <c r="G2718" s="8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6:17" x14ac:dyDescent="0.2">
      <c r="F2719" s="8"/>
      <c r="G2719" s="8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6:17" x14ac:dyDescent="0.2">
      <c r="F2720" s="8"/>
      <c r="G2720" s="8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6:17" x14ac:dyDescent="0.2">
      <c r="F2721" s="8"/>
      <c r="G2721" s="8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6:17" x14ac:dyDescent="0.2">
      <c r="F2722" s="8"/>
      <c r="G2722" s="8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6:17" x14ac:dyDescent="0.2">
      <c r="F2723" s="8"/>
      <c r="G2723" s="8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6:17" x14ac:dyDescent="0.2">
      <c r="F2724" s="8"/>
      <c r="G2724" s="8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6:17" x14ac:dyDescent="0.2">
      <c r="F2725" s="8"/>
      <c r="G2725" s="8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6:17" x14ac:dyDescent="0.2">
      <c r="F2726" s="8"/>
      <c r="G2726" s="8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6:17" x14ac:dyDescent="0.2">
      <c r="F2727" s="8"/>
      <c r="G2727" s="8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6:17" x14ac:dyDescent="0.2">
      <c r="F2728" s="8"/>
      <c r="G2728" s="8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6:17" x14ac:dyDescent="0.2">
      <c r="F2729" s="8"/>
      <c r="G2729" s="8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6:17" x14ac:dyDescent="0.2">
      <c r="F2730" s="8"/>
      <c r="G2730" s="8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6:17" x14ac:dyDescent="0.2">
      <c r="F2731" s="8"/>
      <c r="G2731" s="8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6:17" x14ac:dyDescent="0.2">
      <c r="F2732" s="8"/>
      <c r="G2732" s="8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6:17" x14ac:dyDescent="0.2">
      <c r="F2733" s="8"/>
      <c r="G2733" s="8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6:17" x14ac:dyDescent="0.2">
      <c r="F2734" s="8"/>
      <c r="G2734" s="8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6:17" x14ac:dyDescent="0.2">
      <c r="F2735" s="8"/>
      <c r="G2735" s="8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6:17" x14ac:dyDescent="0.2">
      <c r="F2736" s="8"/>
      <c r="G2736" s="8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6:17" x14ac:dyDescent="0.2">
      <c r="F2737" s="8"/>
      <c r="G2737" s="8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6:17" x14ac:dyDescent="0.2">
      <c r="F2738" s="8"/>
      <c r="G2738" s="8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6:17" x14ac:dyDescent="0.2">
      <c r="F2739" s="8"/>
      <c r="G2739" s="8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6:17" x14ac:dyDescent="0.2">
      <c r="F2740" s="8"/>
      <c r="G2740" s="8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6:17" x14ac:dyDescent="0.2">
      <c r="F2741" s="8"/>
      <c r="G2741" s="8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6:17" x14ac:dyDescent="0.2">
      <c r="F2742" s="8"/>
      <c r="G2742" s="8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6:17" x14ac:dyDescent="0.2">
      <c r="F2743" s="8"/>
      <c r="G2743" s="8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6:17" x14ac:dyDescent="0.2">
      <c r="F2744" s="8"/>
      <c r="G2744" s="8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6:17" x14ac:dyDescent="0.2">
      <c r="F2745" s="8"/>
      <c r="G2745" s="8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6:17" x14ac:dyDescent="0.2">
      <c r="F2746" s="8"/>
      <c r="G2746" s="8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6:17" x14ac:dyDescent="0.2">
      <c r="F2747" s="8"/>
      <c r="G2747" s="8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6:17" x14ac:dyDescent="0.2">
      <c r="F2748" s="8"/>
      <c r="G2748" s="8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6:17" x14ac:dyDescent="0.2">
      <c r="F2749" s="8"/>
      <c r="G2749" s="8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6:17" x14ac:dyDescent="0.2">
      <c r="F2750" s="8"/>
      <c r="G2750" s="8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6:17" x14ac:dyDescent="0.2">
      <c r="F2751" s="8"/>
      <c r="G2751" s="8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6:17" x14ac:dyDescent="0.2">
      <c r="F2752" s="8"/>
      <c r="G2752" s="8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6:17" x14ac:dyDescent="0.2">
      <c r="F2753" s="8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6:17" x14ac:dyDescent="0.2">
      <c r="F2754" s="8"/>
      <c r="G2754" s="8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6:17" x14ac:dyDescent="0.2">
      <c r="F2755" s="8"/>
      <c r="G2755" s="8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6:17" x14ac:dyDescent="0.2">
      <c r="F2756" s="8"/>
      <c r="G2756" s="8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6:17" x14ac:dyDescent="0.2">
      <c r="F2757" s="8"/>
      <c r="G2757" s="8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6:17" x14ac:dyDescent="0.2">
      <c r="F2758" s="8"/>
      <c r="G2758" s="8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6:17" x14ac:dyDescent="0.2">
      <c r="F2759" s="8"/>
      <c r="G2759" s="8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6:17" x14ac:dyDescent="0.2">
      <c r="F2760" s="8"/>
      <c r="G2760" s="8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6:17" x14ac:dyDescent="0.2">
      <c r="F2761" s="8"/>
      <c r="G2761" s="8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6:17" x14ac:dyDescent="0.2">
      <c r="F2762" s="8"/>
      <c r="G2762" s="8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6:17" x14ac:dyDescent="0.2">
      <c r="F2763" s="8"/>
      <c r="G2763" s="8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6:17" x14ac:dyDescent="0.2">
      <c r="F2764" s="8"/>
      <c r="G2764" s="8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6:17" x14ac:dyDescent="0.2">
      <c r="F2765" s="8"/>
      <c r="G2765" s="8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6:17" x14ac:dyDescent="0.2">
      <c r="F2766" s="8"/>
      <c r="G2766" s="8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6:17" x14ac:dyDescent="0.2">
      <c r="F2767" s="8"/>
      <c r="G2767" s="8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6:17" x14ac:dyDescent="0.2">
      <c r="F2768" s="8"/>
      <c r="G2768" s="8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6:17" x14ac:dyDescent="0.2">
      <c r="F2769" s="8"/>
      <c r="G2769" s="8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6:17" x14ac:dyDescent="0.2">
      <c r="F2770" s="8"/>
      <c r="G2770" s="8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6:17" x14ac:dyDescent="0.2">
      <c r="F2771" s="8"/>
      <c r="G2771" s="8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6:17" x14ac:dyDescent="0.2">
      <c r="F2772" s="8"/>
      <c r="G2772" s="8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6:17" x14ac:dyDescent="0.2">
      <c r="F2773" s="8"/>
      <c r="G2773" s="8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6:17" x14ac:dyDescent="0.2">
      <c r="F2774" s="8"/>
      <c r="G2774" s="8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6:17" x14ac:dyDescent="0.2">
      <c r="F2775" s="8"/>
      <c r="G2775" s="8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6:17" x14ac:dyDescent="0.2">
      <c r="F2776" s="8"/>
      <c r="G2776" s="8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6:17" x14ac:dyDescent="0.2">
      <c r="F2777" s="8"/>
      <c r="G2777" s="8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6:17" x14ac:dyDescent="0.2">
      <c r="F2778" s="8"/>
      <c r="G2778" s="8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6:17" x14ac:dyDescent="0.2">
      <c r="F2779" s="8"/>
      <c r="G2779" s="8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6:17" x14ac:dyDescent="0.2">
      <c r="F2780" s="8"/>
      <c r="G2780" s="8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6:17" x14ac:dyDescent="0.2">
      <c r="F2781" s="8"/>
      <c r="G2781" s="8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6:17" x14ac:dyDescent="0.2">
      <c r="F2782" s="8"/>
      <c r="G2782" s="8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6:17" x14ac:dyDescent="0.2">
      <c r="F2783" s="8"/>
      <c r="G2783" s="8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6:17" x14ac:dyDescent="0.2">
      <c r="F2784" s="8"/>
      <c r="G2784" s="8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6:17" x14ac:dyDescent="0.2">
      <c r="F2785" s="8"/>
      <c r="G2785" s="8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6:17" x14ac:dyDescent="0.2">
      <c r="F2786" s="8"/>
      <c r="G2786" s="8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6:17" x14ac:dyDescent="0.2">
      <c r="F2787" s="8"/>
      <c r="G2787" s="8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6:17" x14ac:dyDescent="0.2">
      <c r="F2788" s="8"/>
      <c r="G2788" s="8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6:17" x14ac:dyDescent="0.2">
      <c r="F2789" s="8"/>
      <c r="G2789" s="8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6:17" x14ac:dyDescent="0.2">
      <c r="F2790" s="8"/>
      <c r="G2790" s="8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6:17" x14ac:dyDescent="0.2">
      <c r="F2791" s="8"/>
      <c r="G2791" s="8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6:17" x14ac:dyDescent="0.2">
      <c r="F2792" s="8"/>
      <c r="G2792" s="8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6:17" x14ac:dyDescent="0.2">
      <c r="F2793" s="8"/>
      <c r="G2793" s="8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6:17" x14ac:dyDescent="0.2">
      <c r="F2794" s="8"/>
      <c r="G2794" s="8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6:17" x14ac:dyDescent="0.2">
      <c r="F2795" s="8"/>
      <c r="G2795" s="8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6:17" x14ac:dyDescent="0.2">
      <c r="F2796" s="8"/>
      <c r="G2796" s="8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6:17" x14ac:dyDescent="0.2">
      <c r="F2797" s="8"/>
      <c r="G2797" s="8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6:17" x14ac:dyDescent="0.2">
      <c r="F2798" s="8"/>
      <c r="G2798" s="8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6:17" x14ac:dyDescent="0.2">
      <c r="F2799" s="8"/>
      <c r="G2799" s="8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6:17" x14ac:dyDescent="0.2">
      <c r="F2800" s="8"/>
      <c r="G2800" s="8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6:17" x14ac:dyDescent="0.2">
      <c r="F2801" s="8"/>
      <c r="G2801" s="8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6:17" x14ac:dyDescent="0.2">
      <c r="F2802" s="8"/>
      <c r="G2802" s="8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6:17" x14ac:dyDescent="0.2">
      <c r="F2803" s="8"/>
      <c r="G2803" s="8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6:17" x14ac:dyDescent="0.2">
      <c r="F2804" s="8"/>
      <c r="G2804" s="8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6:17" x14ac:dyDescent="0.2">
      <c r="F2805" s="8"/>
      <c r="G2805" s="8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6:17" x14ac:dyDescent="0.2">
      <c r="F2806" s="8"/>
      <c r="G2806" s="8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6:17" x14ac:dyDescent="0.2">
      <c r="F2807" s="8"/>
      <c r="G2807" s="8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6:17" x14ac:dyDescent="0.2">
      <c r="F2808" s="8"/>
      <c r="G2808" s="8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6:17" x14ac:dyDescent="0.2">
      <c r="F2809" s="8"/>
      <c r="G2809" s="8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6:17" x14ac:dyDescent="0.2">
      <c r="F2810" s="8"/>
      <c r="G2810" s="8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6:17" x14ac:dyDescent="0.2">
      <c r="F2811" s="8"/>
      <c r="G2811" s="8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6:17" x14ac:dyDescent="0.2">
      <c r="F2812" s="8"/>
      <c r="G2812" s="8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6:17" x14ac:dyDescent="0.2">
      <c r="F2813" s="8"/>
      <c r="G2813" s="8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6:17" x14ac:dyDescent="0.2">
      <c r="F2814" s="8"/>
      <c r="G2814" s="8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6:17" x14ac:dyDescent="0.2">
      <c r="F2815" s="8"/>
      <c r="G2815" s="8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6:17" x14ac:dyDescent="0.2">
      <c r="F2816" s="8"/>
      <c r="G2816" s="8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6:17" x14ac:dyDescent="0.2">
      <c r="F2817" s="8"/>
      <c r="G2817" s="8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6:17" x14ac:dyDescent="0.2">
      <c r="F2818" s="8"/>
      <c r="G2818" s="8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6:17" x14ac:dyDescent="0.2">
      <c r="F2819" s="8"/>
      <c r="G2819" s="8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6:17" x14ac:dyDescent="0.2">
      <c r="F2820" s="8"/>
      <c r="G2820" s="8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6:17" x14ac:dyDescent="0.2">
      <c r="F2821" s="8"/>
      <c r="G2821" s="8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6:17" x14ac:dyDescent="0.2">
      <c r="F2822" s="8"/>
      <c r="G2822" s="8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6:17" x14ac:dyDescent="0.2">
      <c r="F2823" s="8"/>
      <c r="G2823" s="8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6:17" x14ac:dyDescent="0.2">
      <c r="F2824" s="8"/>
      <c r="G2824" s="8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6:17" x14ac:dyDescent="0.2">
      <c r="F2825" s="8"/>
      <c r="G2825" s="8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6:17" x14ac:dyDescent="0.2">
      <c r="F2826" s="8"/>
      <c r="G2826" s="8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6:17" x14ac:dyDescent="0.2">
      <c r="F2827" s="8"/>
      <c r="G2827" s="8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6:17" x14ac:dyDescent="0.2">
      <c r="F2828" s="8"/>
      <c r="G2828" s="8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6:17" x14ac:dyDescent="0.2">
      <c r="F2829" s="8"/>
      <c r="G2829" s="8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6:17" x14ac:dyDescent="0.2">
      <c r="F2830" s="8"/>
      <c r="G2830" s="8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6:17" x14ac:dyDescent="0.2">
      <c r="F2831" s="8"/>
      <c r="G2831" s="8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6:17" x14ac:dyDescent="0.2">
      <c r="F2832" s="8"/>
      <c r="G2832" s="8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6:17" x14ac:dyDescent="0.2">
      <c r="F2833" s="8"/>
      <c r="G2833" s="8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6:17" x14ac:dyDescent="0.2">
      <c r="F2834" s="8"/>
      <c r="G2834" s="8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6:17" x14ac:dyDescent="0.2">
      <c r="F2835" s="8"/>
      <c r="G2835" s="8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6:17" x14ac:dyDescent="0.2">
      <c r="F2836" s="8"/>
      <c r="G2836" s="8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6:17" x14ac:dyDescent="0.2">
      <c r="F2837" s="8"/>
      <c r="G2837" s="8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6:17" x14ac:dyDescent="0.2">
      <c r="F2838" s="8"/>
      <c r="G2838" s="8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6:17" x14ac:dyDescent="0.2">
      <c r="F2839" s="8"/>
      <c r="G2839" s="8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6:17" x14ac:dyDescent="0.2">
      <c r="F2840" s="8"/>
      <c r="G2840" s="8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6:17" x14ac:dyDescent="0.2">
      <c r="F2841" s="8"/>
      <c r="G2841" s="8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6:17" x14ac:dyDescent="0.2">
      <c r="F2842" s="8"/>
      <c r="G2842" s="8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6:17" x14ac:dyDescent="0.2">
      <c r="F2843" s="8"/>
      <c r="G2843" s="8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6:17" x14ac:dyDescent="0.2">
      <c r="F2844" s="8"/>
      <c r="G2844" s="8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6:17" x14ac:dyDescent="0.2">
      <c r="F2845" s="8"/>
      <c r="G2845" s="8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6:17" x14ac:dyDescent="0.2">
      <c r="F2846" s="8"/>
      <c r="G2846" s="8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6:17" x14ac:dyDescent="0.2">
      <c r="F2847" s="8"/>
      <c r="G2847" s="8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6:17" x14ac:dyDescent="0.2">
      <c r="F2848" s="8"/>
      <c r="G2848" s="8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6:17" x14ac:dyDescent="0.2">
      <c r="F2849" s="8"/>
      <c r="G2849" s="8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6:17" x14ac:dyDescent="0.2">
      <c r="F2850" s="8"/>
      <c r="G2850" s="8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6:17" x14ac:dyDescent="0.2">
      <c r="F2851" s="8"/>
      <c r="G2851" s="8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6:17" x14ac:dyDescent="0.2">
      <c r="F2852" s="8"/>
      <c r="G2852" s="8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6:17" x14ac:dyDescent="0.2">
      <c r="F2853" s="8"/>
      <c r="G2853" s="8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6:17" x14ac:dyDescent="0.2">
      <c r="F2854" s="8"/>
      <c r="G2854" s="8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6:17" x14ac:dyDescent="0.2">
      <c r="F2855" s="8"/>
      <c r="G2855" s="8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6:17" x14ac:dyDescent="0.2">
      <c r="F2856" s="8"/>
      <c r="G2856" s="8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6:17" x14ac:dyDescent="0.2">
      <c r="F2857" s="8"/>
      <c r="G2857" s="8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6:17" x14ac:dyDescent="0.2">
      <c r="F2858" s="8"/>
      <c r="G2858" s="8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6:17" x14ac:dyDescent="0.2">
      <c r="F2859" s="8"/>
      <c r="G2859" s="8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6:17" x14ac:dyDescent="0.2">
      <c r="F2860" s="8"/>
      <c r="G2860" s="8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6:17" x14ac:dyDescent="0.2">
      <c r="F2861" s="8"/>
      <c r="G2861" s="8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6:17" x14ac:dyDescent="0.2">
      <c r="F2862" s="8"/>
      <c r="G2862" s="8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6:17" x14ac:dyDescent="0.2">
      <c r="F2863" s="8"/>
      <c r="G2863" s="8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6:17" x14ac:dyDescent="0.2">
      <c r="F2864" s="8"/>
      <c r="G2864" s="8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6:17" x14ac:dyDescent="0.2">
      <c r="F2865" s="8"/>
      <c r="G2865" s="8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6:17" x14ac:dyDescent="0.2">
      <c r="F2866" s="8"/>
      <c r="G2866" s="8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6:17" x14ac:dyDescent="0.2">
      <c r="F2867" s="8"/>
      <c r="G2867" s="8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6:17" x14ac:dyDescent="0.2">
      <c r="F2868" s="8"/>
      <c r="G2868" s="8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6:17" x14ac:dyDescent="0.2">
      <c r="F2869" s="8"/>
      <c r="G2869" s="8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6:17" x14ac:dyDescent="0.2">
      <c r="F2870" s="8"/>
      <c r="G2870" s="8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6:17" x14ac:dyDescent="0.2">
      <c r="F2871" s="8"/>
      <c r="G2871" s="8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6:17" x14ac:dyDescent="0.2">
      <c r="F2872" s="8"/>
      <c r="G2872" s="8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6:17" x14ac:dyDescent="0.2">
      <c r="F2873" s="8"/>
      <c r="G2873" s="8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6:17" x14ac:dyDescent="0.2">
      <c r="F2874" s="8"/>
      <c r="G2874" s="8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6:17" x14ac:dyDescent="0.2">
      <c r="F2875" s="8"/>
      <c r="G2875" s="8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6:17" x14ac:dyDescent="0.2">
      <c r="F2876" s="8"/>
      <c r="G2876" s="8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6:17" x14ac:dyDescent="0.2">
      <c r="F2877" s="8"/>
      <c r="G2877" s="8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6:17" x14ac:dyDescent="0.2">
      <c r="F2878" s="8"/>
      <c r="G2878" s="8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6:17" x14ac:dyDescent="0.2">
      <c r="F2879" s="8"/>
      <c r="G2879" s="8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6:17" x14ac:dyDescent="0.2">
      <c r="F2880" s="8"/>
      <c r="G2880" s="8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6:17" x14ac:dyDescent="0.2">
      <c r="F2881" s="8"/>
      <c r="G2881" s="8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6:17" x14ac:dyDescent="0.2">
      <c r="F2882" s="8"/>
      <c r="G2882" s="8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6:17" x14ac:dyDescent="0.2">
      <c r="F2883" s="8"/>
      <c r="G2883" s="8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6:17" x14ac:dyDescent="0.2">
      <c r="F2884" s="8"/>
      <c r="G2884" s="8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6:17" x14ac:dyDescent="0.2">
      <c r="F2885" s="8"/>
      <c r="G2885" s="8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6:17" x14ac:dyDescent="0.2">
      <c r="F2886" s="8"/>
      <c r="G2886" s="8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6:17" x14ac:dyDescent="0.2">
      <c r="F2887" s="8"/>
      <c r="G2887" s="8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6:17" x14ac:dyDescent="0.2">
      <c r="F2888" s="8"/>
      <c r="G2888" s="8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6:17" x14ac:dyDescent="0.2">
      <c r="F2889" s="8"/>
      <c r="G2889" s="8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6:17" x14ac:dyDescent="0.2">
      <c r="F2890" s="8"/>
      <c r="G2890" s="8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6:17" x14ac:dyDescent="0.2">
      <c r="F2891" s="8"/>
      <c r="G2891" s="8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6:17" x14ac:dyDescent="0.2">
      <c r="F2892" s="8"/>
      <c r="G2892" s="8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6:17" x14ac:dyDescent="0.2">
      <c r="F2893" s="8"/>
      <c r="G2893" s="8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6:17" x14ac:dyDescent="0.2">
      <c r="F2894" s="8"/>
      <c r="G2894" s="8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6:17" x14ac:dyDescent="0.2">
      <c r="F2895" s="8"/>
      <c r="G2895" s="8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6:17" x14ac:dyDescent="0.2">
      <c r="F2896" s="8"/>
      <c r="G2896" s="8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6:17" x14ac:dyDescent="0.2">
      <c r="F2897" s="8"/>
      <c r="G2897" s="8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6:17" x14ac:dyDescent="0.2">
      <c r="F2898" s="8"/>
      <c r="G2898" s="8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6:17" x14ac:dyDescent="0.2">
      <c r="F2899" s="8"/>
      <c r="G2899" s="8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6:17" x14ac:dyDescent="0.2">
      <c r="F2900" s="8"/>
      <c r="G2900" s="8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6:17" x14ac:dyDescent="0.2">
      <c r="F2901" s="8"/>
      <c r="G2901" s="8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6:17" x14ac:dyDescent="0.2">
      <c r="F2902" s="8"/>
      <c r="G2902" s="8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6:17" x14ac:dyDescent="0.2">
      <c r="F2903" s="8"/>
      <c r="G2903" s="8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6:17" x14ac:dyDescent="0.2">
      <c r="F2904" s="8"/>
      <c r="G2904" s="8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6:17" x14ac:dyDescent="0.2">
      <c r="F2905" s="8"/>
      <c r="G2905" s="8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6:17" x14ac:dyDescent="0.2">
      <c r="F2906" s="8"/>
      <c r="G2906" s="8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6:17" x14ac:dyDescent="0.2">
      <c r="F2907" s="8"/>
      <c r="G2907" s="8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6:17" x14ac:dyDescent="0.2">
      <c r="F2908" s="8"/>
      <c r="G2908" s="8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6:17" x14ac:dyDescent="0.2">
      <c r="F2909" s="8"/>
      <c r="G2909" s="8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6:17" x14ac:dyDescent="0.2">
      <c r="F2910" s="8"/>
      <c r="G2910" s="8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6:17" x14ac:dyDescent="0.2">
      <c r="F2911" s="8"/>
      <c r="G2911" s="8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6:17" x14ac:dyDescent="0.2">
      <c r="F2912" s="8"/>
      <c r="G2912" s="8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6:17" x14ac:dyDescent="0.2">
      <c r="F2913" s="8"/>
      <c r="G2913" s="8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6:17" x14ac:dyDescent="0.2">
      <c r="F2914" s="8"/>
      <c r="G2914" s="8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6:17" x14ac:dyDescent="0.2">
      <c r="F2915" s="8"/>
      <c r="G2915" s="8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6:17" x14ac:dyDescent="0.2">
      <c r="F2916" s="8"/>
      <c r="G2916" s="8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6:17" x14ac:dyDescent="0.2">
      <c r="F2917" s="8"/>
      <c r="G2917" s="8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6:17" x14ac:dyDescent="0.2">
      <c r="F2918" s="8"/>
      <c r="G2918" s="8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6:17" x14ac:dyDescent="0.2">
      <c r="F2919" s="8"/>
      <c r="G2919" s="8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6:17" x14ac:dyDescent="0.2">
      <c r="F2920" s="8"/>
      <c r="G2920" s="8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6:17" x14ac:dyDescent="0.2">
      <c r="F2921" s="8"/>
      <c r="G2921" s="8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6:17" x14ac:dyDescent="0.2">
      <c r="F2922" s="8"/>
      <c r="G2922" s="8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6:17" x14ac:dyDescent="0.2">
      <c r="F2923" s="8"/>
      <c r="G2923" s="8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6:17" x14ac:dyDescent="0.2">
      <c r="F2924" s="8"/>
      <c r="G2924" s="8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6:17" x14ac:dyDescent="0.2">
      <c r="F2925" s="8"/>
      <c r="G2925" s="8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6:17" x14ac:dyDescent="0.2">
      <c r="F2926" s="8"/>
      <c r="G2926" s="8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6:17" x14ac:dyDescent="0.2">
      <c r="F2927" s="8"/>
      <c r="G2927" s="8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6:17" x14ac:dyDescent="0.2">
      <c r="F2928" s="8"/>
      <c r="G2928" s="8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6:17" x14ac:dyDescent="0.2">
      <c r="F2929" s="8"/>
      <c r="G2929" s="8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6:17" x14ac:dyDescent="0.2">
      <c r="F2930" s="8"/>
      <c r="G2930" s="8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6:17" x14ac:dyDescent="0.2">
      <c r="F2931" s="8"/>
      <c r="G2931" s="8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6:17" x14ac:dyDescent="0.2">
      <c r="F2932" s="8"/>
      <c r="G2932" s="8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6:17" x14ac:dyDescent="0.2">
      <c r="F2933" s="8"/>
      <c r="G2933" s="8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6:17" x14ac:dyDescent="0.2">
      <c r="F2934" s="8"/>
      <c r="G2934" s="8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6:17" x14ac:dyDescent="0.2">
      <c r="F2935" s="8"/>
      <c r="G2935" s="8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6:17" x14ac:dyDescent="0.2">
      <c r="F2936" s="8"/>
      <c r="G2936" s="8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6:17" x14ac:dyDescent="0.2">
      <c r="F2937" s="8"/>
      <c r="G2937" s="8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6:17" x14ac:dyDescent="0.2">
      <c r="F2938" s="8"/>
      <c r="G2938" s="8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6:17" x14ac:dyDescent="0.2">
      <c r="F2939" s="8"/>
      <c r="G2939" s="8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6:17" x14ac:dyDescent="0.2">
      <c r="F2940" s="8"/>
      <c r="G2940" s="8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6:17" x14ac:dyDescent="0.2">
      <c r="F2941" s="8"/>
      <c r="G2941" s="8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6:17" x14ac:dyDescent="0.2">
      <c r="F2942" s="8"/>
      <c r="G2942" s="8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6:17" x14ac:dyDescent="0.2">
      <c r="F2943" s="8"/>
      <c r="G2943" s="8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6:17" x14ac:dyDescent="0.2">
      <c r="F2944" s="8"/>
      <c r="G2944" s="8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6:17" x14ac:dyDescent="0.2">
      <c r="F2945" s="8"/>
      <c r="G2945" s="8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6:17" x14ac:dyDescent="0.2">
      <c r="F2946" s="8"/>
      <c r="G2946" s="8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6:17" x14ac:dyDescent="0.2">
      <c r="F2947" s="8"/>
      <c r="G2947" s="8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6:17" x14ac:dyDescent="0.2">
      <c r="F2948" s="8"/>
      <c r="G2948" s="8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6:17" x14ac:dyDescent="0.2">
      <c r="F2949" s="8"/>
      <c r="G2949" s="8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6:17" x14ac:dyDescent="0.2">
      <c r="F2950" s="8"/>
      <c r="G2950" s="8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6:17" x14ac:dyDescent="0.2">
      <c r="F2951" s="8"/>
      <c r="G2951" s="8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6:17" x14ac:dyDescent="0.2">
      <c r="F2952" s="8"/>
      <c r="G2952" s="8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6:17" x14ac:dyDescent="0.2">
      <c r="F2953" s="8"/>
      <c r="G2953" s="8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6:17" x14ac:dyDescent="0.2">
      <c r="F2954" s="8"/>
      <c r="G2954" s="8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6:17" x14ac:dyDescent="0.2">
      <c r="F2955" s="8"/>
      <c r="G2955" s="8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6:17" x14ac:dyDescent="0.2">
      <c r="F2956" s="8"/>
      <c r="G2956" s="8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6:17" x14ac:dyDescent="0.2">
      <c r="F2957" s="8"/>
      <c r="G2957" s="8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6:17" x14ac:dyDescent="0.2">
      <c r="F2958" s="8"/>
      <c r="G2958" s="8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6:17" x14ac:dyDescent="0.2">
      <c r="F2959" s="8"/>
      <c r="G2959" s="8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6:17" x14ac:dyDescent="0.2">
      <c r="F2960" s="8"/>
      <c r="G2960" s="8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6:17" x14ac:dyDescent="0.2">
      <c r="F2961" s="8"/>
      <c r="G2961" s="8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6:17" x14ac:dyDescent="0.2">
      <c r="F2962" s="8"/>
      <c r="G2962" s="8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6:17" x14ac:dyDescent="0.2">
      <c r="F2963" s="8"/>
      <c r="G2963" s="8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6:17" x14ac:dyDescent="0.2">
      <c r="F2964" s="8"/>
      <c r="G2964" s="8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6:17" x14ac:dyDescent="0.2">
      <c r="F2965" s="8"/>
      <c r="G2965" s="8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6:17" x14ac:dyDescent="0.2">
      <c r="F2966" s="8"/>
      <c r="G2966" s="8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6:17" x14ac:dyDescent="0.2">
      <c r="F2967" s="8"/>
      <c r="G2967" s="8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6:17" x14ac:dyDescent="0.2">
      <c r="F2968" s="8"/>
      <c r="G2968" s="8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6:17" x14ac:dyDescent="0.2">
      <c r="F2969" s="8"/>
      <c r="G2969" s="8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6:17" x14ac:dyDescent="0.2">
      <c r="F2970" s="8"/>
      <c r="G2970" s="8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6:17" x14ac:dyDescent="0.2">
      <c r="F2971" s="8"/>
      <c r="G2971" s="8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6:17" x14ac:dyDescent="0.2">
      <c r="F2972" s="8"/>
      <c r="G2972" s="8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6:17" x14ac:dyDescent="0.2">
      <c r="F2973" s="8"/>
      <c r="G2973" s="8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6:17" x14ac:dyDescent="0.2">
      <c r="F2974" s="8"/>
      <c r="G2974" s="8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6:17" x14ac:dyDescent="0.2">
      <c r="F2975" s="8"/>
      <c r="G2975" s="8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6:17" x14ac:dyDescent="0.2">
      <c r="F2976" s="8"/>
      <c r="G2976" s="8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6:17" x14ac:dyDescent="0.2">
      <c r="F2977" s="8"/>
      <c r="G2977" s="8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6:17" x14ac:dyDescent="0.2">
      <c r="F2978" s="8"/>
      <c r="G2978" s="8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6:17" x14ac:dyDescent="0.2">
      <c r="F2979" s="8"/>
      <c r="G2979" s="8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6:17" x14ac:dyDescent="0.2">
      <c r="F2980" s="8"/>
      <c r="G2980" s="8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6:17" x14ac:dyDescent="0.2">
      <c r="F2981" s="8"/>
      <c r="G2981" s="8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6:17" x14ac:dyDescent="0.2">
      <c r="F2982" s="8"/>
      <c r="G2982" s="8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6:17" x14ac:dyDescent="0.2">
      <c r="F2983" s="8"/>
      <c r="G2983" s="8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6:17" x14ac:dyDescent="0.2">
      <c r="F2984" s="8"/>
      <c r="G2984" s="8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6:17" x14ac:dyDescent="0.2">
      <c r="F2985" s="8"/>
      <c r="G2985" s="8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6:17" x14ac:dyDescent="0.2">
      <c r="F2986" s="8"/>
      <c r="G2986" s="8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6:17" x14ac:dyDescent="0.2">
      <c r="F2987" s="8"/>
      <c r="G2987" s="8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6:17" x14ac:dyDescent="0.2">
      <c r="F2988" s="8"/>
      <c r="G2988" s="8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6:17" x14ac:dyDescent="0.2">
      <c r="F2989" s="8"/>
      <c r="G2989" s="8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6:17" x14ac:dyDescent="0.2">
      <c r="F2990" s="8"/>
      <c r="G2990" s="8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6:17" x14ac:dyDescent="0.2">
      <c r="F2991" s="8"/>
      <c r="G2991" s="8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6:17" x14ac:dyDescent="0.2">
      <c r="F2992" s="8"/>
      <c r="G2992" s="8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6:17" x14ac:dyDescent="0.2">
      <c r="F2993" s="8"/>
      <c r="G2993" s="8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6:17" x14ac:dyDescent="0.2">
      <c r="F2994" s="8"/>
      <c r="G2994" s="8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6:17" x14ac:dyDescent="0.2">
      <c r="F2995" s="8"/>
      <c r="G2995" s="8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6:17" x14ac:dyDescent="0.2">
      <c r="F2996" s="8"/>
      <c r="G2996" s="8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6:17" x14ac:dyDescent="0.2">
      <c r="F2997" s="8"/>
      <c r="G2997" s="8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6:17" x14ac:dyDescent="0.2">
      <c r="F2998" s="8"/>
      <c r="G2998" s="8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6:17" x14ac:dyDescent="0.2">
      <c r="F2999" s="8"/>
      <c r="G2999" s="8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6:17" x14ac:dyDescent="0.2">
      <c r="F3000" s="8"/>
      <c r="G3000" s="8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6:17" x14ac:dyDescent="0.2">
      <c r="F3001" s="8"/>
      <c r="G3001" s="8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6:17" x14ac:dyDescent="0.2">
      <c r="F3002" s="8"/>
      <c r="G3002" s="8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6:17" x14ac:dyDescent="0.2">
      <c r="F3003" s="8"/>
      <c r="G3003" s="8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6:17" x14ac:dyDescent="0.2">
      <c r="F3004" s="8"/>
      <c r="G3004" s="8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6:17" x14ac:dyDescent="0.2">
      <c r="F3005" s="8"/>
      <c r="G3005" s="8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6:17" x14ac:dyDescent="0.2">
      <c r="F3006" s="8"/>
      <c r="G3006" s="8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6:17" x14ac:dyDescent="0.2">
      <c r="F3007" s="8"/>
      <c r="G3007" s="8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6:17" x14ac:dyDescent="0.2">
      <c r="F3008" s="8"/>
      <c r="G3008" s="8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6:17" x14ac:dyDescent="0.2">
      <c r="F3009" s="8"/>
      <c r="G3009" s="8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6:17" x14ac:dyDescent="0.2">
      <c r="F3010" s="8"/>
      <c r="G3010" s="8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6:17" x14ac:dyDescent="0.2">
      <c r="F3011" s="8"/>
      <c r="G3011" s="8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6:17" x14ac:dyDescent="0.2">
      <c r="F3012" s="8"/>
      <c r="G3012" s="8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6:17" x14ac:dyDescent="0.2">
      <c r="F3013" s="8"/>
      <c r="G3013" s="8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6:17" x14ac:dyDescent="0.2">
      <c r="F3014" s="8"/>
      <c r="G3014" s="8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6:17" x14ac:dyDescent="0.2">
      <c r="F3015" s="8"/>
      <c r="G3015" s="8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6:17" x14ac:dyDescent="0.2">
      <c r="F3016" s="8"/>
      <c r="G3016" s="8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6:17" x14ac:dyDescent="0.2">
      <c r="F3017" s="8"/>
      <c r="G3017" s="8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6:17" x14ac:dyDescent="0.2">
      <c r="F3018" s="8"/>
      <c r="G3018" s="8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6:17" x14ac:dyDescent="0.2">
      <c r="F3019" s="8"/>
      <c r="G3019" s="8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6:17" x14ac:dyDescent="0.2">
      <c r="F3020" s="8"/>
      <c r="G3020" s="8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6:17" x14ac:dyDescent="0.2">
      <c r="F3021" s="8"/>
      <c r="G3021" s="8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6:17" x14ac:dyDescent="0.2">
      <c r="F3022" s="8"/>
      <c r="G3022" s="8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6:17" x14ac:dyDescent="0.2">
      <c r="F3023" s="8"/>
      <c r="G3023" s="8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6:17" x14ac:dyDescent="0.2">
      <c r="F3024" s="8"/>
      <c r="G3024" s="8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6:17" x14ac:dyDescent="0.2">
      <c r="F3025" s="8"/>
      <c r="G3025" s="8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6:17" x14ac:dyDescent="0.2">
      <c r="F3026" s="8"/>
      <c r="G3026" s="8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6:17" x14ac:dyDescent="0.2">
      <c r="F3027" s="8"/>
      <c r="G3027" s="8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6:17" x14ac:dyDescent="0.2">
      <c r="F3028" s="8"/>
      <c r="G3028" s="8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6:17" x14ac:dyDescent="0.2">
      <c r="F3029" s="8"/>
      <c r="G3029" s="8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6:17" x14ac:dyDescent="0.2">
      <c r="F3030" s="8"/>
      <c r="G3030" s="8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6:17" x14ac:dyDescent="0.2">
      <c r="F3031" s="8"/>
      <c r="G3031" s="8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6:17" x14ac:dyDescent="0.2">
      <c r="F3032" s="8"/>
      <c r="G3032" s="8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6:17" x14ac:dyDescent="0.2">
      <c r="F3033" s="8"/>
      <c r="G3033" s="8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6:17" x14ac:dyDescent="0.2">
      <c r="F3034" s="8"/>
      <c r="G3034" s="8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6:17" x14ac:dyDescent="0.2">
      <c r="F3035" s="8"/>
      <c r="G3035" s="8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6:17" x14ac:dyDescent="0.2">
      <c r="F3036" s="8"/>
      <c r="G3036" s="8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6:17" x14ac:dyDescent="0.2">
      <c r="F3037" s="8"/>
      <c r="G3037" s="8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6:17" x14ac:dyDescent="0.2">
      <c r="F3038" s="8"/>
      <c r="G3038" s="8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6:17" x14ac:dyDescent="0.2">
      <c r="F3039" s="8"/>
      <c r="G3039" s="8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6:17" x14ac:dyDescent="0.2">
      <c r="F3040" s="8"/>
      <c r="G3040" s="8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6:17" x14ac:dyDescent="0.2">
      <c r="F3041" s="8"/>
      <c r="G3041" s="8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6:17" x14ac:dyDescent="0.2">
      <c r="F3042" s="8"/>
      <c r="G3042" s="8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6:17" x14ac:dyDescent="0.2">
      <c r="F3043" s="8"/>
      <c r="G3043" s="8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6:17" x14ac:dyDescent="0.2">
      <c r="F3044" s="8"/>
      <c r="G3044" s="8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6:17" x14ac:dyDescent="0.2">
      <c r="F3045" s="8"/>
      <c r="G3045" s="8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6:17" x14ac:dyDescent="0.2">
      <c r="F3046" s="8"/>
      <c r="G3046" s="8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6:17" x14ac:dyDescent="0.2">
      <c r="F3047" s="8"/>
      <c r="G3047" s="8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6:17" x14ac:dyDescent="0.2">
      <c r="F3048" s="8"/>
      <c r="G3048" s="8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6:17" x14ac:dyDescent="0.2">
      <c r="F3049" s="8"/>
      <c r="G3049" s="8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6:17" x14ac:dyDescent="0.2">
      <c r="F3050" s="8"/>
      <c r="G3050" s="8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6:17" x14ac:dyDescent="0.2">
      <c r="F3051" s="8"/>
      <c r="G3051" s="8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6:17" x14ac:dyDescent="0.2">
      <c r="F3052" s="8"/>
      <c r="G3052" s="8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6:17" x14ac:dyDescent="0.2">
      <c r="F3053" s="8"/>
      <c r="G3053" s="8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6:17" x14ac:dyDescent="0.2">
      <c r="F3054" s="8"/>
      <c r="G3054" s="8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6:17" x14ac:dyDescent="0.2">
      <c r="F3055" s="8"/>
      <c r="G3055" s="8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6:17" x14ac:dyDescent="0.2">
      <c r="F3056" s="8"/>
      <c r="G3056" s="8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6:17" x14ac:dyDescent="0.2">
      <c r="F3057" s="8"/>
      <c r="G3057" s="8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6:17" x14ac:dyDescent="0.2">
      <c r="F3058" s="8"/>
      <c r="G3058" s="8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6:17" x14ac:dyDescent="0.2">
      <c r="F3059" s="8"/>
      <c r="G3059" s="8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6:17" x14ac:dyDescent="0.2">
      <c r="F3060" s="8"/>
      <c r="G3060" s="8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6:17" x14ac:dyDescent="0.2">
      <c r="F3061" s="8"/>
      <c r="G3061" s="8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6:17" x14ac:dyDescent="0.2">
      <c r="F3062" s="8"/>
      <c r="G3062" s="8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6:17" x14ac:dyDescent="0.2">
      <c r="F3063" s="8"/>
      <c r="G3063" s="8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6:17" x14ac:dyDescent="0.2">
      <c r="F3064" s="8"/>
      <c r="G3064" s="8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6:17" x14ac:dyDescent="0.2">
      <c r="F3065" s="8"/>
      <c r="G3065" s="8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6:17" x14ac:dyDescent="0.2">
      <c r="F3066" s="8"/>
      <c r="G3066" s="8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6:17" x14ac:dyDescent="0.2">
      <c r="F3067" s="8"/>
      <c r="G3067" s="8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6:17" x14ac:dyDescent="0.2">
      <c r="F3068" s="8"/>
      <c r="G3068" s="8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6:17" x14ac:dyDescent="0.2">
      <c r="F3069" s="8"/>
      <c r="G3069" s="8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6:17" x14ac:dyDescent="0.2">
      <c r="F3070" s="8"/>
      <c r="G3070" s="8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6:17" x14ac:dyDescent="0.2">
      <c r="F3071" s="8"/>
      <c r="G3071" s="8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6:17" x14ac:dyDescent="0.2">
      <c r="F3072" s="8"/>
      <c r="G3072" s="8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6:17" x14ac:dyDescent="0.2">
      <c r="F3073" s="8"/>
      <c r="G3073" s="8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6:17" x14ac:dyDescent="0.2">
      <c r="F3074" s="8"/>
      <c r="G3074" s="8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6:17" x14ac:dyDescent="0.2">
      <c r="F3075" s="8"/>
      <c r="G3075" s="8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6:17" x14ac:dyDescent="0.2">
      <c r="F3076" s="8"/>
      <c r="G3076" s="8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6:17" x14ac:dyDescent="0.2">
      <c r="F3077" s="8"/>
      <c r="G3077" s="8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6:17" x14ac:dyDescent="0.2">
      <c r="F3078" s="8"/>
      <c r="G3078" s="8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6:17" x14ac:dyDescent="0.2">
      <c r="F3079" s="8"/>
      <c r="G3079" s="8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6:17" x14ac:dyDescent="0.2">
      <c r="F3080" s="8"/>
      <c r="G3080" s="8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6:17" x14ac:dyDescent="0.2">
      <c r="F3081" s="8"/>
      <c r="G3081" s="8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6:17" x14ac:dyDescent="0.2">
      <c r="F3082" s="8"/>
      <c r="G3082" s="8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6:17" x14ac:dyDescent="0.2">
      <c r="F3083" s="8"/>
      <c r="G3083" s="8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6:17" x14ac:dyDescent="0.2">
      <c r="F3084" s="8"/>
      <c r="G3084" s="8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6:17" x14ac:dyDescent="0.2">
      <c r="F3085" s="8"/>
      <c r="G3085" s="8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</sheetData>
  <mergeCells count="68">
    <mergeCell ref="A77:I77"/>
    <mergeCell ref="A78:I78"/>
    <mergeCell ref="A79:I79"/>
    <mergeCell ref="A80:I80"/>
    <mergeCell ref="A71:I71"/>
    <mergeCell ref="A72:I72"/>
    <mergeCell ref="A73:I73"/>
    <mergeCell ref="A74:I74"/>
    <mergeCell ref="A75:I75"/>
    <mergeCell ref="A76:I76"/>
    <mergeCell ref="A67:I67"/>
    <mergeCell ref="A68:I68"/>
    <mergeCell ref="A69:I69"/>
    <mergeCell ref="A70:I70"/>
    <mergeCell ref="A103:I103"/>
    <mergeCell ref="A96:I96"/>
    <mergeCell ref="A97:I97"/>
    <mergeCell ref="A85:I85"/>
    <mergeCell ref="A86:I86"/>
    <mergeCell ref="A87:I87"/>
    <mergeCell ref="A105:I105"/>
    <mergeCell ref="A95:I95"/>
    <mergeCell ref="A92:I92"/>
    <mergeCell ref="A93:I93"/>
    <mergeCell ref="A101:I101"/>
    <mergeCell ref="A104:I104"/>
    <mergeCell ref="A102:I102"/>
    <mergeCell ref="A99:I99"/>
    <mergeCell ref="A100:I100"/>
    <mergeCell ref="A98:I98"/>
    <mergeCell ref="A42:Q42"/>
    <mergeCell ref="A91:Q91"/>
    <mergeCell ref="A94:I94"/>
    <mergeCell ref="A19:A21"/>
    <mergeCell ref="E19:E21"/>
    <mergeCell ref="P19:P21"/>
    <mergeCell ref="G20:I20"/>
    <mergeCell ref="F20:F21"/>
    <mergeCell ref="A31:Q31"/>
    <mergeCell ref="N19:N21"/>
    <mergeCell ref="C19:C21"/>
    <mergeCell ref="D19:D21"/>
    <mergeCell ref="J15:K15"/>
    <mergeCell ref="J16:K16"/>
    <mergeCell ref="J20:J21"/>
    <mergeCell ref="K20:M20"/>
    <mergeCell ref="J19:M19"/>
    <mergeCell ref="J17:K17"/>
    <mergeCell ref="A82:I82"/>
    <mergeCell ref="A83:I83"/>
    <mergeCell ref="A84:I84"/>
    <mergeCell ref="F19:I19"/>
    <mergeCell ref="O19:O21"/>
    <mergeCell ref="Q19:Q21"/>
    <mergeCell ref="A23:Q23"/>
    <mergeCell ref="A24:Q24"/>
    <mergeCell ref="A30:Q30"/>
    <mergeCell ref="B19:B21"/>
    <mergeCell ref="A51:Q51"/>
    <mergeCell ref="A61:Q61"/>
    <mergeCell ref="A64:Q64"/>
    <mergeCell ref="A106:I106"/>
    <mergeCell ref="A107:I107"/>
    <mergeCell ref="A108:I108"/>
    <mergeCell ref="A88:I88"/>
    <mergeCell ref="A89:I89"/>
    <mergeCell ref="A90:I90"/>
    <mergeCell ref="A81:I81"/>
  </mergeCells>
  <printOptions horizontalCentered="1"/>
  <pageMargins left="0.23622047244094491" right="0.19685039370078741" top="0.19685039370078741" bottom="0.11811023622047245" header="0" footer="0"/>
  <pageSetup paperSize="9" scale="85" fitToHeight="1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смета</vt:lpstr>
      <vt:lpstr>смета!Constr</vt:lpstr>
      <vt:lpstr>смета!FOT</vt:lpstr>
      <vt:lpstr>смета!Ind</vt:lpstr>
      <vt:lpstr>смета!Obj</vt:lpstr>
      <vt:lpstr>смета!Obosn</vt:lpstr>
      <vt:lpstr>смета!SmPr</vt:lpstr>
      <vt:lpstr>смета!Заголовки_для_печати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2017-07-17T23:46:20Z</dcterms:created>
  <dcterms:modified xsi:type="dcterms:W3CDTF">2017-07-17T23:46:39Z</dcterms:modified>
</cp:coreProperties>
</file>